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7605" windowHeight="3495" activeTab="3"/>
  </bookViews>
  <sheets>
    <sheet name="№1 Доходы-2014" sheetId="1" r:id="rId1"/>
    <sheet name="№3 Расходы-2014" sheetId="2" r:id="rId2"/>
    <sheet name="№3а РаспредБюджАссигн-2014" sheetId="3" r:id="rId3"/>
    <sheet name="№5 ИсточнВнутрФинДефицита" sheetId="4" r:id="rId4"/>
  </sheets>
  <definedNames>
    <definedName name="_xlnm.Print_Area" localSheetId="0">'№1 Доходы-2014'!$A$2:$E$83</definedName>
  </definedNames>
  <calcPr fullCalcOnLoad="1"/>
</workbook>
</file>

<file path=xl/sharedStrings.xml><?xml version="1.0" encoding="utf-8"?>
<sst xmlns="http://schemas.openxmlformats.org/spreadsheetml/2006/main" count="1292" uniqueCount="466">
  <si>
    <t>Источники доходов</t>
  </si>
  <si>
    <t>Код</t>
  </si>
  <si>
    <t>Сумма</t>
  </si>
  <si>
    <t>статьи</t>
  </si>
  <si>
    <t>1.</t>
  </si>
  <si>
    <t>НАЛОГИ НА СОВОКУПНЫЙ ДОХОД</t>
  </si>
  <si>
    <t>1.1.</t>
  </si>
  <si>
    <t xml:space="preserve"> </t>
  </si>
  <si>
    <t>1.2.</t>
  </si>
  <si>
    <t>1.3.</t>
  </si>
  <si>
    <t>2.</t>
  </si>
  <si>
    <t>НАЛОГИ НА ИМУЩЕСТВО</t>
  </si>
  <si>
    <t>3.</t>
  </si>
  <si>
    <t>4.</t>
  </si>
  <si>
    <t>4.1.</t>
  </si>
  <si>
    <t xml:space="preserve">Средства, составляющие восстановительную стоимость </t>
  </si>
  <si>
    <t>4.2.</t>
  </si>
  <si>
    <t>5.</t>
  </si>
  <si>
    <t>ШТРАФЫ, САНКЦИИ, ВОЗМЕЩЕНИЕ УЩЕРБА</t>
  </si>
  <si>
    <t>000 1 16 00000 00 0000 000</t>
  </si>
  <si>
    <t>5.1.</t>
  </si>
  <si>
    <t>182 1 16 06000 01 0000 140</t>
  </si>
  <si>
    <t>5.2.</t>
  </si>
  <si>
    <t>5.3.</t>
  </si>
  <si>
    <t>6.</t>
  </si>
  <si>
    <t>БЕЗВОЗМЕЗДНЫЕ ПОСТУПЛЕНИЯ</t>
  </si>
  <si>
    <t>6.1.</t>
  </si>
  <si>
    <t>6.2.</t>
  </si>
  <si>
    <t>6.2.1.</t>
  </si>
  <si>
    <t>6.2.2.</t>
  </si>
  <si>
    <t>973 2 02 03027 03 0100 151</t>
  </si>
  <si>
    <t>6.2.3.</t>
  </si>
  <si>
    <t>973 2 02 03027 03 0200 151</t>
  </si>
  <si>
    <t>ИТОГО</t>
  </si>
  <si>
    <t>№</t>
  </si>
  <si>
    <t>НАИМЕНОВАНИЕ СТАТЕЙ</t>
  </si>
  <si>
    <t>КОД</t>
  </si>
  <si>
    <t>Код цел</t>
  </si>
  <si>
    <t>П.П</t>
  </si>
  <si>
    <t>ГРБС</t>
  </si>
  <si>
    <t>р и п/р</t>
  </si>
  <si>
    <t>в.р.</t>
  </si>
  <si>
    <t>0102</t>
  </si>
  <si>
    <t>002 01 00</t>
  </si>
  <si>
    <t>0103</t>
  </si>
  <si>
    <t>0104</t>
  </si>
  <si>
    <t>2.1.</t>
  </si>
  <si>
    <t>2.2.</t>
  </si>
  <si>
    <t>Увеличение стоимости основных средств</t>
  </si>
  <si>
    <t>002 05 00</t>
  </si>
  <si>
    <t>0309</t>
  </si>
  <si>
    <t>БЛАГОУСТРОЙСТВО</t>
  </si>
  <si>
    <t>0503</t>
  </si>
  <si>
    <t>3.1.</t>
  </si>
  <si>
    <t>Молодежная политика и оздоровление детей</t>
  </si>
  <si>
    <t>0707</t>
  </si>
  <si>
    <t>431 02 00</t>
  </si>
  <si>
    <t>431 01 00</t>
  </si>
  <si>
    <t>0801</t>
  </si>
  <si>
    <t xml:space="preserve">                                - Заработная плата</t>
  </si>
  <si>
    <t xml:space="preserve">                               - начисления на заработную плату</t>
  </si>
  <si>
    <t>457 01 00</t>
  </si>
  <si>
    <t>000 1 09 00000 00 0000 000</t>
  </si>
  <si>
    <t>182 1 09 04040 01 0000 110</t>
  </si>
  <si>
    <t xml:space="preserve">Денежные взыскания (штрафы) за нарушение  </t>
  </si>
  <si>
    <t>806 1 16 90030 03 0100 140</t>
  </si>
  <si>
    <t>Увеличение стоимости материальных запасов</t>
  </si>
  <si>
    <t>Глава местной администрации</t>
  </si>
  <si>
    <t>Функционирование высшего должностного лица</t>
  </si>
  <si>
    <t>1.1.1.</t>
  </si>
  <si>
    <t>Функционирование законодательных (предста-</t>
  </si>
  <si>
    <t xml:space="preserve">вительных) органов государственной власти и </t>
  </si>
  <si>
    <t xml:space="preserve">представительных органов муниципальных </t>
  </si>
  <si>
    <t>образований</t>
  </si>
  <si>
    <t>Центральный аппарат</t>
  </si>
  <si>
    <t>2.1.1.</t>
  </si>
  <si>
    <t>2.2.1.</t>
  </si>
  <si>
    <t>092 01 00</t>
  </si>
  <si>
    <t>000 1 06 00000 00 0000 000</t>
  </si>
  <si>
    <t xml:space="preserve">182 1 06 01010 03 0000 110                                                                       </t>
  </si>
  <si>
    <t>973 2 02 01001 03 0000 151</t>
  </si>
  <si>
    <t>муниципального образования</t>
  </si>
  <si>
    <t xml:space="preserve">Культура </t>
  </si>
  <si>
    <t>мероприятий</t>
  </si>
  <si>
    <t>Физическая культура и спорт</t>
  </si>
  <si>
    <t>К о д</t>
  </si>
  <si>
    <t>Наименование</t>
  </si>
  <si>
    <t xml:space="preserve">Изменение остатков средств на счетах по </t>
  </si>
  <si>
    <t>973 1 05 02 01 03 0000 510</t>
  </si>
  <si>
    <t xml:space="preserve"> Увеличение прочих остатков денежных   </t>
  </si>
  <si>
    <t xml:space="preserve">средств бюджетов внутригородских муници- </t>
  </si>
  <si>
    <t>пальных образований  Санкт-Петербурга</t>
  </si>
  <si>
    <t>973 1 05 02 01 03 0000 610</t>
  </si>
  <si>
    <t xml:space="preserve">Уменьшение прочих остатков денежных  </t>
  </si>
  <si>
    <t>средств  бюджетов внутригородских муници-</t>
  </si>
  <si>
    <t>пальных образований   Санкт-Петербурга</t>
  </si>
  <si>
    <t>Итого:</t>
  </si>
  <si>
    <t>973</t>
  </si>
  <si>
    <t>7.1.</t>
  </si>
  <si>
    <t>8.</t>
  </si>
  <si>
    <t>9.</t>
  </si>
  <si>
    <t>9.1.</t>
  </si>
  <si>
    <t>9.2.</t>
  </si>
  <si>
    <t>10.</t>
  </si>
  <si>
    <t>Периодическая печать и издательства</t>
  </si>
  <si>
    <t>10.1.</t>
  </si>
  <si>
    <t>11.</t>
  </si>
  <si>
    <t>11.1.</t>
  </si>
  <si>
    <t>13.</t>
  </si>
  <si>
    <t>13.1.</t>
  </si>
  <si>
    <t>Глава муниципального образования</t>
  </si>
  <si>
    <t>002.04.00</t>
  </si>
  <si>
    <t>3.1.1.</t>
  </si>
  <si>
    <t>3.2.</t>
  </si>
  <si>
    <t>3.2.1.</t>
  </si>
  <si>
    <t>Транспортные услуги</t>
  </si>
  <si>
    <t>Услуги связи</t>
  </si>
  <si>
    <t>Резервные фонды</t>
  </si>
  <si>
    <t xml:space="preserve">Резервный фонд местной администрации  </t>
  </si>
  <si>
    <t>070 01 00</t>
  </si>
  <si>
    <t>Другие общегосударственные вопросы</t>
  </si>
  <si>
    <t>9.2.1.</t>
  </si>
  <si>
    <t>самоуправления</t>
  </si>
  <si>
    <t>10.1.1.</t>
  </si>
  <si>
    <t>Охрана семьи и детства</t>
  </si>
  <si>
    <t>13.1.1.</t>
  </si>
  <si>
    <t>11.1.1.</t>
  </si>
  <si>
    <t>12.1.</t>
  </si>
  <si>
    <t>12.1.1.</t>
  </si>
  <si>
    <t>000 1 05 00000 00 0000 000</t>
  </si>
  <si>
    <t>000 2 00 00000 00 0000 000</t>
  </si>
  <si>
    <t>10.2.</t>
  </si>
  <si>
    <t xml:space="preserve">Сумма </t>
  </si>
  <si>
    <t>Татаренко С.Н.</t>
  </si>
  <si>
    <t>Содержание органов МСУ</t>
  </si>
  <si>
    <t>0113</t>
  </si>
  <si>
    <t>0111</t>
  </si>
  <si>
    <t>1105</t>
  </si>
  <si>
    <t>СОБСТВЕННЫЕ ДОХОДЫ</t>
  </si>
  <si>
    <t>Услуги по содержаию имущества</t>
  </si>
  <si>
    <t>(В тыс. руб.)</t>
  </si>
  <si>
    <t xml:space="preserve">Налог, взимаемый с налогоплательщиков,  выбравших в </t>
  </si>
  <si>
    <t xml:space="preserve"> качестве объекта налогообложения доходы</t>
  </si>
  <si>
    <t>Налог, взимаемый с налогоплательщиков, выбравших</t>
  </si>
  <si>
    <t xml:space="preserve"> в качестве объекта налогообложения доходы,</t>
  </si>
  <si>
    <t>городов федеральногозначения Москва и Санкт-Петербург</t>
  </si>
  <si>
    <t xml:space="preserve">зеленых насаждений внутриквартального озеленения и </t>
  </si>
  <si>
    <t xml:space="preserve"> соответствии с законодательством Санкт-Петербурга</t>
  </si>
  <si>
    <t xml:space="preserve">подлежащие зачислению в бюджеты внутригородских </t>
  </si>
  <si>
    <t xml:space="preserve">муниципальных образований Санкт-Петербурга в </t>
  </si>
  <si>
    <t>Другие виды прочих доходов от оказания платных услуг</t>
  </si>
  <si>
    <t xml:space="preserve"> получателями средств бюджетов внутригородских муници-</t>
  </si>
  <si>
    <t xml:space="preserve"> пальных образований городов федерального значения </t>
  </si>
  <si>
    <t xml:space="preserve">Москва и Санкт-Петербург и компенсации затрат бюджетов </t>
  </si>
  <si>
    <t xml:space="preserve">внутригородских муниципальных образований городов </t>
  </si>
  <si>
    <t>федерального значения Москва и Санкт-Петербург</t>
  </si>
  <si>
    <t xml:space="preserve">законодательства о применении контрольно-кассовой </t>
  </si>
  <si>
    <t xml:space="preserve">техники при осуществлении наличных денежных расчетов </t>
  </si>
  <si>
    <t>и (или) расчетов с использованием платежных карт</t>
  </si>
  <si>
    <t xml:space="preserve">Дотации  бюджетам внутригородских муниципальных </t>
  </si>
  <si>
    <t xml:space="preserve">образо-ваний городов федерального значения </t>
  </si>
  <si>
    <t xml:space="preserve"> бюджетной обеспеченности</t>
  </si>
  <si>
    <t xml:space="preserve"> Москва и Санкт-Петербург на выравнивание</t>
  </si>
  <si>
    <t xml:space="preserve">Субвенции бюджетам  субъектов Российской Федера-  </t>
  </si>
  <si>
    <t>ции  и муниципальных образований Санкт-Петербурга</t>
  </si>
  <si>
    <t>6.2.4.</t>
  </si>
  <si>
    <t xml:space="preserve">Субвенции бюджетам  внутригородских муниципальных  </t>
  </si>
  <si>
    <t xml:space="preserve">Петербурга "Об административных правонарушениях </t>
  </si>
  <si>
    <t xml:space="preserve">Субвенции бюджетам внутригородских муниципальных </t>
  </si>
  <si>
    <t>Выполнение функций бюджетными учрежд-ми</t>
  </si>
  <si>
    <t>1004</t>
  </si>
  <si>
    <t>002 06 01</t>
  </si>
  <si>
    <t>3.3.1.</t>
  </si>
  <si>
    <t>4.1.1.</t>
  </si>
  <si>
    <t>6.1.1.</t>
  </si>
  <si>
    <t>973 2 02 03024 03 0200 151</t>
  </si>
  <si>
    <t>973 2 02 03024 03 0100 151</t>
  </si>
  <si>
    <t>002 03 01</t>
  </si>
  <si>
    <t>002 03 02</t>
  </si>
  <si>
    <t>795 01 00</t>
  </si>
  <si>
    <t>3.3.</t>
  </si>
  <si>
    <t>11.2.</t>
  </si>
  <si>
    <t>11.2.1.</t>
  </si>
  <si>
    <t>090 01 00</t>
  </si>
  <si>
    <t xml:space="preserve">219 03 00 </t>
  </si>
  <si>
    <t>Вознаграждение, причитающееся приемному родителю</t>
  </si>
  <si>
    <t xml:space="preserve">Субвенции бюджетам  внутригородских муниципальных </t>
  </si>
  <si>
    <t xml:space="preserve">образований  Санкт-Петербурга на содержание ребенка  </t>
  </si>
  <si>
    <t>в семье опекуна и приемной семье</t>
  </si>
  <si>
    <t>образований Санкт-Петербурга на вознаграждение,</t>
  </si>
  <si>
    <t>причитающееся приемному родителю</t>
  </si>
  <si>
    <t>000 1 00 00 00 00 0000 000</t>
  </si>
  <si>
    <t>000 1 05 00 00 00 0000 000</t>
  </si>
  <si>
    <t xml:space="preserve">Местная администрация внутригородского </t>
  </si>
  <si>
    <t>муниципального образования Санкт-Петербурга</t>
  </si>
  <si>
    <t>1202</t>
  </si>
  <si>
    <t>8.1</t>
  </si>
  <si>
    <t>600 01 01</t>
  </si>
  <si>
    <t>8.1.1.</t>
  </si>
  <si>
    <t>8.2</t>
  </si>
  <si>
    <t>Проведение мер по уширению территорий, дворов</t>
  </si>
  <si>
    <t>600 01 02</t>
  </si>
  <si>
    <t>8.3</t>
  </si>
  <si>
    <t>Установка,содержание и ремонт ограждений газонов</t>
  </si>
  <si>
    <t>600 01 03</t>
  </si>
  <si>
    <t>600 03 01</t>
  </si>
  <si>
    <t>600 04 01</t>
  </si>
  <si>
    <t xml:space="preserve">Штрафы за административные правонарушения   в области  </t>
  </si>
  <si>
    <t>благоустройства, предусмотренные главой 4 Закона Санкт-</t>
  </si>
  <si>
    <t xml:space="preserve"> в Санкт-Петербурге"</t>
  </si>
  <si>
    <t xml:space="preserve">Штрафы за административные правонарушения в области </t>
  </si>
  <si>
    <t xml:space="preserve">образований Санкт-Петербурга на выполнение отдельных  </t>
  </si>
  <si>
    <t>1100</t>
  </si>
  <si>
    <t>862 1 16 90030 03 0100 140</t>
  </si>
  <si>
    <t>182 105 01011 01 0000 110</t>
  </si>
  <si>
    <t>182 105 01021 01 0000 110</t>
  </si>
  <si>
    <t>182 105 02010 02 0000 110</t>
  </si>
  <si>
    <t xml:space="preserve">образований Санкт-Петербурга на выполнение отдельного  </t>
  </si>
  <si>
    <t>правонарушениях в Санкт-Петербурге".</t>
  </si>
  <si>
    <t xml:space="preserve">предпринимательской деятельности, предусмотренные </t>
  </si>
  <si>
    <t xml:space="preserve">статьей 44 Закона Санкт-Петербурга "Об административных </t>
  </si>
  <si>
    <t xml:space="preserve">Задолженность и перерасчеты по отмененным </t>
  </si>
  <si>
    <t>налогам,  сборам и иным обязательным платежам</t>
  </si>
  <si>
    <t>973  113 03030 03 0200 130</t>
  </si>
  <si>
    <t>867 113 03030 03 0100 130</t>
  </si>
  <si>
    <t>в целях организации дополнительных парковочных</t>
  </si>
  <si>
    <t>мест</t>
  </si>
  <si>
    <t>Организация и проведение досуговых мероприятий</t>
  </si>
  <si>
    <t xml:space="preserve">                          ИСТОЧНИКИ ВНУТРЕННЕГО ФИНАНСИРОВАНИЯ</t>
  </si>
  <si>
    <t xml:space="preserve">                                ДЕФИЦИТА БЮДЖЕТА МО "КУПЧИНО"</t>
  </si>
  <si>
    <t xml:space="preserve">Источники внутреннего финансирования </t>
  </si>
  <si>
    <t>дефицитов бюджетов</t>
  </si>
  <si>
    <t>Участие в реализации мер по профилактике дорожно-</t>
  </si>
  <si>
    <t>000 2 02 03000 00 0000 151</t>
  </si>
  <si>
    <t>государственных полномочий Санкт-Петербурга по</t>
  </si>
  <si>
    <t xml:space="preserve"> организации и осуществлению деятельности по опеке и </t>
  </si>
  <si>
    <t>попечительству</t>
  </si>
  <si>
    <t>государственного полномочия Санкт-Петербурга по опре-</t>
  </si>
  <si>
    <t>делению должностных лиц, уполномоченных составлять</t>
  </si>
  <si>
    <t>протоколы об административных правонарушениях</t>
  </si>
  <si>
    <t>9.3.</t>
  </si>
  <si>
    <t>795 02 00</t>
  </si>
  <si>
    <t>или дарения</t>
  </si>
  <si>
    <t>Налог с имущества, переходящего в порядке наследования</t>
  </si>
  <si>
    <t xml:space="preserve">в границах внутригородских муниципальных образований </t>
  </si>
  <si>
    <t>применяемым к объектам налогообложения, расположенным</t>
  </si>
  <si>
    <t>Налог на имущество физических лиц,взимаемый по ставкам,</t>
  </si>
  <si>
    <r>
      <t xml:space="preserve"> </t>
    </r>
    <r>
      <rPr>
        <sz val="10"/>
        <rFont val="Arial Cyr"/>
        <family val="0"/>
      </rPr>
      <t>уменьшенные</t>
    </r>
    <r>
      <rPr>
        <sz val="10"/>
        <rFont val="Arial Cyr"/>
        <family val="2"/>
      </rPr>
      <t xml:space="preserve"> на величину расходов</t>
    </r>
  </si>
  <si>
    <r>
      <t xml:space="preserve">Формирование </t>
    </r>
    <r>
      <rPr>
        <b/>
        <sz val="10"/>
        <rFont val="Arial Cyr"/>
        <family val="0"/>
      </rPr>
      <t>архивных фондов</t>
    </r>
    <r>
      <rPr>
        <sz val="10"/>
        <rFont val="Arial Cyr"/>
        <family val="0"/>
      </rPr>
      <t xml:space="preserve"> органов местного</t>
    </r>
  </si>
  <si>
    <t>9.1.1.</t>
  </si>
  <si>
    <t>Проведение мероприятий  по военно-патриотическому</t>
  </si>
  <si>
    <t>к Решению МС МО "Купчино"</t>
  </si>
  <si>
    <t>Содержание бюджетного учреждения</t>
  </si>
  <si>
    <t>Исполнение полномочий</t>
  </si>
  <si>
    <t>9.1.2.</t>
  </si>
  <si>
    <t>9.3.1.</t>
  </si>
  <si>
    <t>Другие вопросы в области физической культуры и спорта</t>
  </si>
  <si>
    <r>
      <t xml:space="preserve">      ДОХОДЫ     </t>
    </r>
    <r>
      <rPr>
        <b/>
        <sz val="8"/>
        <rFont val="Arial Cyr"/>
        <family val="0"/>
      </rPr>
      <t xml:space="preserve"> </t>
    </r>
  </si>
  <si>
    <t>3.3.1.2.</t>
  </si>
  <si>
    <t xml:space="preserve">Проведение подготовки и обучения неработающего </t>
  </si>
  <si>
    <t>чайных ситуациях</t>
  </si>
  <si>
    <t xml:space="preserve">Выполнение отдельных государственных полномочий </t>
  </si>
  <si>
    <t>Пособия на содержание детей, находящихся под опекой</t>
  </si>
  <si>
    <t xml:space="preserve">(попечительством), и детей, переданных  на воспитание </t>
  </si>
  <si>
    <t>в приемные семьи</t>
  </si>
  <si>
    <t>9.3.1.1.</t>
  </si>
  <si>
    <t>Муниципальный Совет внутригородского муниципаль-</t>
  </si>
  <si>
    <t>ного образования муниципальный округ Купчино</t>
  </si>
  <si>
    <t>субъекта Российской Федерации и муниципально-</t>
  </si>
  <si>
    <t>го образования</t>
  </si>
  <si>
    <t>002 03 00</t>
  </si>
  <si>
    <t>муниципальный округ Купчино</t>
  </si>
  <si>
    <t>ных администраций</t>
  </si>
  <si>
    <t>3.2.2.</t>
  </si>
  <si>
    <t>Уплата налогов сборов и иных платежей</t>
  </si>
  <si>
    <t xml:space="preserve">Определение должностных лиц, уполномоченных состав  </t>
  </si>
  <si>
    <t xml:space="preserve">лять протоколы об административных правонарушениях, </t>
  </si>
  <si>
    <t xml:space="preserve">и составление протоколов об административных правона- </t>
  </si>
  <si>
    <t>рушениях</t>
  </si>
  <si>
    <t>870</t>
  </si>
  <si>
    <t>самоуправления, муниципальных предприятий и учреждений</t>
  </si>
  <si>
    <t>Осуществление в порядке и формах, установленных законом</t>
  </si>
  <si>
    <t>Санкт-Петербурга, поддержки деятельности граждан, общест</t>
  </si>
  <si>
    <t>венных объединений, участвующих в охране общественного</t>
  </si>
  <si>
    <t>порядка  на территории муниципального образования</t>
  </si>
  <si>
    <t>630</t>
  </si>
  <si>
    <t>Уплата членских взносов на осуществление деятельности</t>
  </si>
  <si>
    <t>092 05 00</t>
  </si>
  <si>
    <t>Совета муниципальных образований Санкт-Петербурга</t>
  </si>
  <si>
    <t>и содержание его органов</t>
  </si>
  <si>
    <t>Защита населения и территории от чрезвычайных</t>
  </si>
  <si>
    <t>ситуаций природного и техногенного характера,</t>
  </si>
  <si>
    <t>гражданская оборона</t>
  </si>
  <si>
    <t>дорожки.</t>
  </si>
  <si>
    <t>Озеленение  территорий зеленых насаждений внутрикварталь-</t>
  </si>
  <si>
    <t xml:space="preserve">ного озелененимя </t>
  </si>
  <si>
    <t>Проведение санитарных рубок (в том числе удаление аварий-</t>
  </si>
  <si>
    <t>600 03 04</t>
  </si>
  <si>
    <t>ных,больных деревьев и кустарников), реконструкция зеленых</t>
  </si>
  <si>
    <t>насаждений внутриквартального озеленения</t>
  </si>
  <si>
    <t>Создание зон отдыха,в том числе обустройство, содержа-</t>
  </si>
  <si>
    <t>ние и уборка территорий детских площадок</t>
  </si>
  <si>
    <t xml:space="preserve">Обустройство, содержание и уборка территорий  </t>
  </si>
  <si>
    <t>600 04 02</t>
  </si>
  <si>
    <t>спортивных площадок</t>
  </si>
  <si>
    <t>610</t>
  </si>
  <si>
    <t>Целевые программы муниципального образования</t>
  </si>
  <si>
    <t>795 00 00</t>
  </si>
  <si>
    <t>Содержание и обеспечение деятельности муниципально-
го учреждения культуры</t>
  </si>
  <si>
    <t>440 02 00</t>
  </si>
  <si>
    <t>пального учрежденеия культуры  (МУК) "Наш дом"</t>
  </si>
  <si>
    <t>440 01 00</t>
  </si>
  <si>
    <t>за счет субвенций из фонда компенсаций Санкт-Петербурга</t>
  </si>
  <si>
    <t>Создание условий для развития на территории муниципально-</t>
  </si>
  <si>
    <t>487 01 00</t>
  </si>
  <si>
    <t>го образования массовой физической культуры и спорта</t>
  </si>
  <si>
    <t>Периодические издания, учрежденные представительными</t>
  </si>
  <si>
    <t>органами местного самоуправления</t>
  </si>
  <si>
    <t>Депутаты представительного органа муниципального</t>
  </si>
  <si>
    <t xml:space="preserve"> образования</t>
  </si>
  <si>
    <t>2.1.2.</t>
  </si>
  <si>
    <t>Формирование и размещение муниципального заказа</t>
  </si>
  <si>
    <t>092 02 00</t>
  </si>
  <si>
    <t>8.7.1.</t>
  </si>
  <si>
    <t>риторий, включая проезды и въезды, пешеходные</t>
  </si>
  <si>
    <t>Текущий ремонт придомовых территорий, дворовых тер-</t>
  </si>
  <si>
    <t>8.4.</t>
  </si>
  <si>
    <t>8.4.1.</t>
  </si>
  <si>
    <t>8.5.</t>
  </si>
  <si>
    <t>8.5.1.</t>
  </si>
  <si>
    <t>8.6.</t>
  </si>
  <si>
    <t>8.6.1.</t>
  </si>
  <si>
    <t>8.8.</t>
  </si>
  <si>
    <t>Организация  местных и участие в организации и</t>
  </si>
  <si>
    <t>проведении городских праздничных и иных зрелищных</t>
  </si>
  <si>
    <t>12.1.1.1.</t>
  </si>
  <si>
    <t>Функционирование Правительства Российской  Федера-</t>
  </si>
  <si>
    <t>ции,  высших исполнительных органов государствен-</t>
  </si>
  <si>
    <t xml:space="preserve">ной власти субъектов Российской Федерации, мест-  </t>
  </si>
  <si>
    <t xml:space="preserve">000 1 13 02993 03 0000 130 </t>
  </si>
  <si>
    <t>федерального значения Москвы и Санкт-Петербурга</t>
  </si>
  <si>
    <t>Прочие доходы от компенсации затрат  бюджетов вну-</t>
  </si>
  <si>
    <t>тригородских муниципальных образований городов</t>
  </si>
  <si>
    <t>9,3,1,2,</t>
  </si>
  <si>
    <t>населения способам защиты и действиям в чрезвы-</t>
  </si>
  <si>
    <t>Установка и содержание малых архитектурных форм,</t>
  </si>
  <si>
    <t>уличной мебели и хозяйственно-бытового оборудования</t>
  </si>
  <si>
    <t>необходимого для благоустройства территории</t>
  </si>
  <si>
    <t xml:space="preserve">муниципального образования </t>
  </si>
  <si>
    <t>600 01 04</t>
  </si>
  <si>
    <t>Депутаты, осуществляющие свою деятельность</t>
  </si>
  <si>
    <t>на постоянной основе</t>
  </si>
  <si>
    <t>2.2.2.</t>
  </si>
  <si>
    <t xml:space="preserve">Аппарат представительного органа </t>
  </si>
  <si>
    <t>Уплата прочих налогов, сборов и иных платежей</t>
  </si>
  <si>
    <t xml:space="preserve">воспитанию граждан на территории муниципального </t>
  </si>
  <si>
    <t xml:space="preserve">образования </t>
  </si>
  <si>
    <t>Резервные средства</t>
  </si>
  <si>
    <t>5.1.1.</t>
  </si>
  <si>
    <t xml:space="preserve">Субсидии некоммерческим организациям (за исключением </t>
  </si>
  <si>
    <t xml:space="preserve">для жителей муниципального образования </t>
  </si>
  <si>
    <t xml:space="preserve"> Прочие расходы  </t>
  </si>
  <si>
    <t>10.2.1.</t>
  </si>
  <si>
    <t>10.2.1.1.</t>
  </si>
  <si>
    <t>10.2.1.1.1.</t>
  </si>
  <si>
    <t>10.2.1.1.1.1.</t>
  </si>
  <si>
    <t>10.2.1.1.1.2.</t>
  </si>
  <si>
    <t>10.2.1.1.1.3.</t>
  </si>
  <si>
    <t>10.2.1.1.1.4.</t>
  </si>
  <si>
    <t>10.2.1.1.1.5.</t>
  </si>
  <si>
    <t>10.2.1.1.1.6.</t>
  </si>
  <si>
    <t>10.2.1.1.1.7.</t>
  </si>
  <si>
    <t>1.02.1.1.1.8.</t>
  </si>
  <si>
    <t xml:space="preserve">Проведение выборов в представительные органы </t>
  </si>
  <si>
    <t>0107</t>
  </si>
  <si>
    <t xml:space="preserve">002 01 01 </t>
  </si>
  <si>
    <t>8.2.1.</t>
  </si>
  <si>
    <t>территории муниципального образования</t>
  </si>
  <si>
    <t>8.8.1.</t>
  </si>
  <si>
    <t>1003</t>
  </si>
  <si>
    <t>муниципальные должности и должности муниципальной службы</t>
  </si>
  <si>
    <t xml:space="preserve">Расходы на предоставление доплат к пенсии лицам, замещавшим </t>
  </si>
  <si>
    <t>Обеспечение проведения выборов и референдумов</t>
  </si>
  <si>
    <t>Социальное обеспечегние населения</t>
  </si>
  <si>
    <t>Социальная политика</t>
  </si>
  <si>
    <t>1000</t>
  </si>
  <si>
    <t>11.1.1.1.</t>
  </si>
  <si>
    <t>2.1.3.1.</t>
  </si>
  <si>
    <t>2.1.3.1.1.</t>
  </si>
  <si>
    <t>002 80 01</t>
  </si>
  <si>
    <t>002 80 02</t>
  </si>
  <si>
    <t>511 80 03</t>
  </si>
  <si>
    <t>511 80 04</t>
  </si>
  <si>
    <t>Компенсация депутатм, осуществлящим свои полномочия</t>
  </si>
  <si>
    <t>на непостоянной основе</t>
  </si>
  <si>
    <t>Прочая закупка товаров, работ и услуг для обеспечения</t>
  </si>
  <si>
    <t>государственных (муниципальных) нужд</t>
  </si>
  <si>
    <t>государственных (муниципальных) учреждений)</t>
  </si>
  <si>
    <t>учету средств бюджета</t>
  </si>
  <si>
    <t>Общегосударственные вопросы</t>
  </si>
  <si>
    <t>филактике правонарушений в Санкт-Петербурге</t>
  </si>
  <si>
    <t>Целевая программа по участию в деятельности по про-</t>
  </si>
  <si>
    <t>филактике наркомании в Санкт-Петербурге</t>
  </si>
  <si>
    <t>795 04 00</t>
  </si>
  <si>
    <t>последствий проявления терроризма и экстремизма на</t>
  </si>
  <si>
    <t xml:space="preserve">Целевая программа по участию в профилактике терроризма </t>
  </si>
  <si>
    <t xml:space="preserve">и экстремизма, а также минимизации и (или) ликвидации </t>
  </si>
  <si>
    <t>795 05 00</t>
  </si>
  <si>
    <t>транспортного травматизма на территории муниципального</t>
  </si>
  <si>
    <t>9.3.2.</t>
  </si>
  <si>
    <t>9.3.3.</t>
  </si>
  <si>
    <t>9.3.4.</t>
  </si>
  <si>
    <t>9.3.2.1.</t>
  </si>
  <si>
    <t>9.3.3.1.</t>
  </si>
  <si>
    <t>9.3.4.1.</t>
  </si>
  <si>
    <t>795 010 00</t>
  </si>
  <si>
    <t>2015 г.</t>
  </si>
  <si>
    <t>2016 г.</t>
  </si>
  <si>
    <r>
      <t xml:space="preserve">Единый налог на </t>
    </r>
    <r>
      <rPr>
        <b/>
        <sz val="10"/>
        <rFont val="Arial Cyr"/>
        <family val="0"/>
      </rPr>
      <t>вмененный</t>
    </r>
    <r>
      <rPr>
        <sz val="10"/>
        <rFont val="Arial Cyr"/>
        <family val="2"/>
      </rPr>
      <t xml:space="preserve">. доход для отдельных видов </t>
    </r>
  </si>
  <si>
    <t>деятельности</t>
  </si>
  <si>
    <t xml:space="preserve">                  бюджета муниципального образования "Купчино"                      </t>
  </si>
  <si>
    <t>2014 г.</t>
  </si>
  <si>
    <t>11.2.2.</t>
  </si>
  <si>
    <t>11.2.1.1..</t>
  </si>
  <si>
    <t>11.2.1.2.</t>
  </si>
  <si>
    <t>11.2.2.1..</t>
  </si>
  <si>
    <t>11.2.3..</t>
  </si>
  <si>
    <t>11.2.3.1..</t>
  </si>
  <si>
    <t>120</t>
  </si>
  <si>
    <t>240</t>
  </si>
  <si>
    <t>310</t>
  </si>
  <si>
    <t>2.1.1.1.</t>
  </si>
  <si>
    <t>2.1.2.1.</t>
  </si>
  <si>
    <t>2.2.3.</t>
  </si>
  <si>
    <t>3.2.3.</t>
  </si>
  <si>
    <t>6.3.</t>
  </si>
  <si>
    <t>6.3.1.</t>
  </si>
  <si>
    <t>6.4.</t>
  </si>
  <si>
    <t>6.4.1.</t>
  </si>
  <si>
    <t>7.</t>
  </si>
  <si>
    <t>7.1.1.</t>
  </si>
  <si>
    <t>8.3.1.</t>
  </si>
  <si>
    <t>8.7.</t>
  </si>
  <si>
    <t>10.2.1.1.2.</t>
  </si>
  <si>
    <t>2014 (тыс.руб)</t>
  </si>
  <si>
    <t>Прочие услуги  (с учетом расходов на конкурсные процедуры)</t>
  </si>
  <si>
    <t>Расходы на выплату персоналу государственных</t>
  </si>
  <si>
    <t>(муниципальных)  органов</t>
  </si>
  <si>
    <t>Иные закупки товаров, работ и услуг для обеспечения</t>
  </si>
  <si>
    <t>Уплата  налогов, сборов и иных платежей</t>
  </si>
  <si>
    <t xml:space="preserve">Субсидии бюджетным учреждениям </t>
  </si>
  <si>
    <t>Публичные нормативные социальные выплаты гражданам</t>
  </si>
  <si>
    <t xml:space="preserve">Распределение бюджетных ассигнований </t>
  </si>
  <si>
    <t>Приложение №1</t>
  </si>
  <si>
    <t>Приложение №3</t>
  </si>
  <si>
    <t>Приложение №5</t>
  </si>
  <si>
    <t>НА 2014-2016 годы.</t>
  </si>
  <si>
    <t>№39 - 03.12.2013.</t>
  </si>
  <si>
    <t xml:space="preserve">Ведомственная структура </t>
  </si>
  <si>
    <t>на 2014 год.</t>
  </si>
  <si>
    <t>расходов бюджета муниципального образования</t>
  </si>
  <si>
    <t>Приложение №3а</t>
  </si>
  <si>
    <t>местного бюджета МО "Купчино" на 2014 год.</t>
  </si>
  <si>
    <t>Код цел.</t>
  </si>
  <si>
    <t>Глава местной администрации                                                             С.Н.Татаренко.</t>
  </si>
  <si>
    <t>С.Н.Татаренко.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</si>
</sst>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.00_);_(&quot;$&quot;* \(#,##0.00\);_(&quot;$&quot;* &quot;-&quot;??_);_(@_)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0;[Red]0"/>
    <numFmt numFmtId="176" formatCode="[$-FC19]d\ mmmm\ yyyy\ &quot;г.&quot;"/>
    <numFmt numFmtId="177" formatCode="0.00;[Red]0.00"/>
    <numFmt numFmtId="178" formatCode="0.0;[Red]0.0"/>
    <numFmt numFmtId="179" formatCode="0.000000"/>
    <numFmt numFmtId="180" formatCode="0.00000"/>
    <numFmt numFmtId="181" formatCode="#,##0.0"/>
    <numFmt numFmtId="182" formatCode="d/m;@"/>
    <numFmt numFmtId="183" formatCode="0.000;[Red]0.000"/>
  </numFmts>
  <fonts count="46">
    <font>
      <sz val="10"/>
      <name val="Arial Cyr"/>
      <family val="0"/>
    </font>
    <font>
      <b/>
      <sz val="12"/>
      <name val="Arial Cyr"/>
      <family val="2"/>
    </font>
    <font>
      <b/>
      <sz val="8"/>
      <name val="Arial Cyr"/>
      <family val="0"/>
    </font>
    <font>
      <sz val="12"/>
      <name val="Arial Cyr"/>
      <family val="0"/>
    </font>
    <font>
      <b/>
      <sz val="10"/>
      <name val="Arial Cyr"/>
      <family val="2"/>
    </font>
    <font>
      <sz val="8"/>
      <name val="Arial"/>
      <family val="0"/>
    </font>
    <font>
      <i/>
      <sz val="10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b/>
      <sz val="9"/>
      <name val="Arial"/>
      <family val="0"/>
    </font>
    <font>
      <b/>
      <sz val="9"/>
      <name val="Arial Cyr"/>
      <family val="0"/>
    </font>
    <font>
      <b/>
      <sz val="7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b/>
      <i/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8"/>
      <name val="Arial"/>
      <family val="0"/>
    </font>
    <font>
      <b/>
      <i/>
      <sz val="11"/>
      <name val="Arial Cyr"/>
      <family val="0"/>
    </font>
    <font>
      <b/>
      <sz val="12"/>
      <name val="Arial"/>
      <family val="2"/>
    </font>
    <font>
      <i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i/>
      <sz val="8"/>
      <color indexed="23"/>
      <name val="Arial Cyr"/>
      <family val="2"/>
    </font>
    <font>
      <i/>
      <sz val="8"/>
      <color indexed="23"/>
      <name val="Arial Cyr"/>
      <family val="2"/>
    </font>
    <font>
      <i/>
      <sz val="12"/>
      <color indexed="12"/>
      <name val="Times New Roman"/>
      <family val="1"/>
    </font>
    <font>
      <b/>
      <i/>
      <sz val="11"/>
      <color indexed="17"/>
      <name val="Arial"/>
      <family val="2"/>
    </font>
    <font>
      <sz val="10"/>
      <color indexed="60"/>
      <name val="Arial Cyr"/>
      <family val="0"/>
    </font>
    <font>
      <sz val="11"/>
      <name val="Times New Roman"/>
      <family val="1"/>
    </font>
    <font>
      <i/>
      <sz val="7"/>
      <name val="Arial Cyr"/>
      <family val="0"/>
    </font>
    <font>
      <sz val="10"/>
      <color indexed="12"/>
      <name val="Arial Cyr"/>
      <family val="0"/>
    </font>
    <font>
      <sz val="6"/>
      <name val="Arial Cyr"/>
      <family val="0"/>
    </font>
    <font>
      <i/>
      <sz val="12"/>
      <name val="Arial Cyr"/>
      <family val="2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9"/>
      <color indexed="9"/>
      <name val="Arial Cyr"/>
      <family val="0"/>
    </font>
    <font>
      <i/>
      <sz val="10"/>
      <color indexed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4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2" xfId="0" applyFont="1" applyFill="1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3" xfId="0" applyFont="1" applyBorder="1" applyAlignment="1">
      <alignment/>
    </xf>
    <xf numFmtId="0" fontId="16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1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24" fillId="0" borderId="1" xfId="0" applyFont="1" applyBorder="1" applyAlignment="1">
      <alignment/>
    </xf>
    <xf numFmtId="0" fontId="24" fillId="0" borderId="9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24" fillId="0" borderId="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7" xfId="0" applyFont="1" applyBorder="1" applyAlignment="1">
      <alignment/>
    </xf>
    <xf numFmtId="164" fontId="24" fillId="0" borderId="3" xfId="0" applyNumberFormat="1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29" fillId="0" borderId="6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29" fillId="0" borderId="1" xfId="0" applyFont="1" applyBorder="1" applyAlignment="1">
      <alignment/>
    </xf>
    <xf numFmtId="164" fontId="3" fillId="0" borderId="11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0" fontId="29" fillId="0" borderId="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9" fillId="0" borderId="2" xfId="0" applyFont="1" applyBorder="1" applyAlignment="1">
      <alignment/>
    </xf>
    <xf numFmtId="0" fontId="3" fillId="0" borderId="14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24" fillId="0" borderId="14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19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164" fontId="20" fillId="0" borderId="3" xfId="0" applyNumberFormat="1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164" fontId="21" fillId="0" borderId="2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64" fontId="21" fillId="0" borderId="4" xfId="0" applyNumberFormat="1" applyFont="1" applyBorder="1" applyAlignment="1">
      <alignment horizontal="center"/>
    </xf>
    <xf numFmtId="164" fontId="21" fillId="0" borderId="3" xfId="0" applyNumberFormat="1" applyFont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64" fontId="21" fillId="0" borderId="1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164" fontId="32" fillId="0" borderId="3" xfId="0" applyNumberFormat="1" applyFont="1" applyBorder="1" applyAlignment="1">
      <alignment horizontal="center"/>
    </xf>
    <xf numFmtId="164" fontId="32" fillId="0" borderId="1" xfId="0" applyNumberFormat="1" applyFont="1" applyBorder="1" applyAlignment="1">
      <alignment horizontal="center"/>
    </xf>
    <xf numFmtId="1" fontId="33" fillId="0" borderId="1" xfId="0" applyNumberFormat="1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164" fontId="33" fillId="0" borderId="1" xfId="0" applyNumberFormat="1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164" fontId="32" fillId="0" borderId="7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164" fontId="32" fillId="0" borderId="2" xfId="0" applyNumberFormat="1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164" fontId="32" fillId="0" borderId="14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5" fillId="0" borderId="0" xfId="0" applyFont="1" applyAlignment="1">
      <alignment/>
    </xf>
    <xf numFmtId="164" fontId="20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2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  <xf numFmtId="164" fontId="35" fillId="0" borderId="0" xfId="0" applyNumberFormat="1" applyFont="1" applyBorder="1" applyAlignment="1">
      <alignment horizontal="right" vertical="top" wrapText="1"/>
    </xf>
    <xf numFmtId="164" fontId="34" fillId="0" borderId="0" xfId="0" applyNumberFormat="1" applyFont="1" applyBorder="1" applyAlignment="1">
      <alignment horizontal="right" vertical="top" wrapText="1"/>
    </xf>
    <xf numFmtId="0" fontId="4" fillId="2" borderId="12" xfId="0" applyFont="1" applyFill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Fill="1" applyAlignment="1">
      <alignment horizontal="center"/>
    </xf>
    <xf numFmtId="3" fontId="2" fillId="0" borderId="3" xfId="0" applyNumberFormat="1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14" xfId="0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49" fontId="4" fillId="2" borderId="9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49" fontId="4" fillId="2" borderId="0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3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49" fontId="4" fillId="2" borderId="13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right"/>
    </xf>
    <xf numFmtId="0" fontId="0" fillId="2" borderId="13" xfId="0" applyFont="1" applyFill="1" applyBorder="1" applyAlignment="1">
      <alignment/>
    </xf>
    <xf numFmtId="49" fontId="0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right"/>
    </xf>
    <xf numFmtId="49" fontId="0" fillId="2" borderId="4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right"/>
    </xf>
    <xf numFmtId="0" fontId="0" fillId="2" borderId="4" xfId="0" applyFont="1" applyFill="1" applyBorder="1" applyAlignment="1">
      <alignment/>
    </xf>
    <xf numFmtId="49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49" fontId="6" fillId="2" borderId="9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37" fillId="0" borderId="11" xfId="0" applyFont="1" applyBorder="1" applyAlignment="1">
      <alignment vertical="top" wrapText="1"/>
    </xf>
    <xf numFmtId="0" fontId="4" fillId="0" borderId="12" xfId="0" applyFont="1" applyFill="1" applyBorder="1" applyAlignment="1">
      <alignment/>
    </xf>
    <xf numFmtId="0" fontId="37" fillId="0" borderId="1" xfId="0" applyFont="1" applyFill="1" applyBorder="1" applyAlignment="1">
      <alignment horizontal="center" vertical="top"/>
    </xf>
    <xf numFmtId="164" fontId="32" fillId="0" borderId="0" xfId="0" applyNumberFormat="1" applyFont="1" applyBorder="1" applyAlignment="1">
      <alignment horizontal="center"/>
    </xf>
    <xf numFmtId="0" fontId="4" fillId="0" borderId="14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49" fontId="15" fillId="2" borderId="15" xfId="0" applyNumberFormat="1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4" xfId="0" applyFont="1" applyFill="1" applyBorder="1" applyAlignment="1">
      <alignment horizontal="right"/>
    </xf>
    <xf numFmtId="49" fontId="6" fillId="2" borderId="4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/>
    </xf>
    <xf numFmtId="0" fontId="4" fillId="2" borderId="14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16" fontId="10" fillId="2" borderId="17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wrapText="1"/>
    </xf>
    <xf numFmtId="0" fontId="0" fillId="2" borderId="19" xfId="0" applyFont="1" applyFill="1" applyBorder="1" applyAlignment="1">
      <alignment/>
    </xf>
    <xf numFmtId="49" fontId="4" fillId="2" borderId="18" xfId="0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0" fillId="2" borderId="22" xfId="0" applyFont="1" applyFill="1" applyBorder="1" applyAlignment="1">
      <alignment/>
    </xf>
    <xf numFmtId="49" fontId="0" fillId="2" borderId="22" xfId="0" applyNumberFormat="1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49" fontId="0" fillId="2" borderId="13" xfId="0" applyNumberFormat="1" applyFont="1" applyFill="1" applyBorder="1" applyAlignment="1">
      <alignment horizontal="center"/>
    </xf>
    <xf numFmtId="49" fontId="0" fillId="2" borderId="9" xfId="0" applyNumberFormat="1" applyFont="1" applyFill="1" applyBorder="1" applyAlignment="1">
      <alignment horizontal="center"/>
    </xf>
    <xf numFmtId="164" fontId="21" fillId="0" borderId="0" xfId="0" applyNumberFormat="1" applyFont="1" applyAlignment="1">
      <alignment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49" fontId="0" fillId="2" borderId="3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24" xfId="0" applyFont="1" applyFill="1" applyBorder="1" applyAlignment="1">
      <alignment/>
    </xf>
    <xf numFmtId="49" fontId="4" fillId="2" borderId="24" xfId="0" applyNumberFormat="1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21" fillId="2" borderId="25" xfId="0" applyFont="1" applyFill="1" applyBorder="1" applyAlignment="1">
      <alignment horizontal="center"/>
    </xf>
    <xf numFmtId="0" fontId="21" fillId="2" borderId="24" xfId="0" applyFont="1" applyFill="1" applyBorder="1" applyAlignment="1">
      <alignment/>
    </xf>
    <xf numFmtId="49" fontId="21" fillId="2" borderId="24" xfId="0" applyNumberFormat="1" applyFont="1" applyFill="1" applyBorder="1" applyAlignment="1">
      <alignment horizontal="center"/>
    </xf>
    <xf numFmtId="0" fontId="21" fillId="2" borderId="24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38" fillId="2" borderId="15" xfId="0" applyFont="1" applyFill="1" applyBorder="1" applyAlignment="1">
      <alignment horizontal="center"/>
    </xf>
    <xf numFmtId="0" fontId="38" fillId="2" borderId="21" xfId="0" applyFont="1" applyFill="1" applyBorder="1" applyAlignment="1">
      <alignment horizontal="center"/>
    </xf>
    <xf numFmtId="0" fontId="4" fillId="2" borderId="18" xfId="0" applyFont="1" applyFill="1" applyBorder="1" applyAlignment="1">
      <alignment/>
    </xf>
    <xf numFmtId="49" fontId="15" fillId="2" borderId="21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164" fontId="4" fillId="0" borderId="0" xfId="0" applyNumberFormat="1" applyFont="1" applyAlignment="1">
      <alignment/>
    </xf>
    <xf numFmtId="0" fontId="4" fillId="2" borderId="2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164" fontId="0" fillId="2" borderId="3" xfId="0" applyNumberFormat="1" applyFont="1" applyFill="1" applyBorder="1" applyAlignment="1">
      <alignment/>
    </xf>
    <xf numFmtId="164" fontId="4" fillId="2" borderId="27" xfId="0" applyNumberFormat="1" applyFont="1" applyFill="1" applyBorder="1" applyAlignment="1">
      <alignment/>
    </xf>
    <xf numFmtId="164" fontId="0" fillId="2" borderId="28" xfId="0" applyNumberFormat="1" applyFont="1" applyFill="1" applyBorder="1" applyAlignment="1">
      <alignment/>
    </xf>
    <xf numFmtId="164" fontId="0" fillId="2" borderId="29" xfId="0" applyNumberFormat="1" applyFont="1" applyFill="1" applyBorder="1" applyAlignment="1">
      <alignment/>
    </xf>
    <xf numFmtId="164" fontId="0" fillId="2" borderId="30" xfId="0" applyNumberFormat="1" applyFont="1" applyFill="1" applyBorder="1" applyAlignment="1">
      <alignment/>
    </xf>
    <xf numFmtId="164" fontId="4" fillId="2" borderId="31" xfId="0" applyNumberFormat="1" applyFont="1" applyFill="1" applyBorder="1" applyAlignment="1">
      <alignment/>
    </xf>
    <xf numFmtId="164" fontId="0" fillId="2" borderId="32" xfId="0" applyNumberFormat="1" applyFont="1" applyFill="1" applyBorder="1" applyAlignment="1">
      <alignment/>
    </xf>
    <xf numFmtId="164" fontId="0" fillId="2" borderId="33" xfId="0" applyNumberFormat="1" applyFont="1" applyFill="1" applyBorder="1" applyAlignment="1">
      <alignment/>
    </xf>
    <xf numFmtId="164" fontId="0" fillId="2" borderId="34" xfId="0" applyNumberFormat="1" applyFont="1" applyFill="1" applyBorder="1" applyAlignment="1">
      <alignment/>
    </xf>
    <xf numFmtId="164" fontId="4" fillId="2" borderId="35" xfId="0" applyNumberFormat="1" applyFont="1" applyFill="1" applyBorder="1" applyAlignment="1">
      <alignment horizontal="right"/>
    </xf>
    <xf numFmtId="164" fontId="0" fillId="2" borderId="36" xfId="0" applyNumberFormat="1" applyFont="1" applyFill="1" applyBorder="1" applyAlignment="1">
      <alignment horizontal="right"/>
    </xf>
    <xf numFmtId="164" fontId="12" fillId="2" borderId="32" xfId="0" applyNumberFormat="1" applyFont="1" applyFill="1" applyBorder="1" applyAlignment="1">
      <alignment/>
    </xf>
    <xf numFmtId="0" fontId="12" fillId="2" borderId="33" xfId="0" applyFont="1" applyFill="1" applyBorder="1" applyAlignment="1">
      <alignment/>
    </xf>
    <xf numFmtId="164" fontId="6" fillId="2" borderId="29" xfId="0" applyNumberFormat="1" applyFont="1" applyFill="1" applyBorder="1" applyAlignment="1">
      <alignment/>
    </xf>
    <xf numFmtId="164" fontId="6" fillId="2" borderId="33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0" fillId="2" borderId="31" xfId="0" applyFont="1" applyFill="1" applyBorder="1" applyAlignment="1">
      <alignment/>
    </xf>
    <xf numFmtId="164" fontId="4" fillId="2" borderId="37" xfId="0" applyNumberFormat="1" applyFont="1" applyFill="1" applyBorder="1" applyAlignment="1">
      <alignment horizontal="right"/>
    </xf>
    <xf numFmtId="164" fontId="0" fillId="2" borderId="31" xfId="0" applyNumberFormat="1" applyFont="1" applyFill="1" applyBorder="1" applyAlignment="1">
      <alignment/>
    </xf>
    <xf numFmtId="164" fontId="4" fillId="2" borderId="35" xfId="0" applyNumberFormat="1" applyFont="1" applyFill="1" applyBorder="1" applyAlignment="1">
      <alignment/>
    </xf>
    <xf numFmtId="164" fontId="6" fillId="2" borderId="31" xfId="0" applyNumberFormat="1" applyFont="1" applyFill="1" applyBorder="1" applyAlignment="1">
      <alignment/>
    </xf>
    <xf numFmtId="164" fontId="16" fillId="2" borderId="27" xfId="0" applyNumberFormat="1" applyFont="1" applyFill="1" applyBorder="1" applyAlignment="1">
      <alignment/>
    </xf>
    <xf numFmtId="164" fontId="6" fillId="2" borderId="28" xfId="0" applyNumberFormat="1" applyFont="1" applyFill="1" applyBorder="1" applyAlignment="1">
      <alignment/>
    </xf>
    <xf numFmtId="164" fontId="0" fillId="2" borderId="36" xfId="0" applyNumberFormat="1" applyFont="1" applyFill="1" applyBorder="1" applyAlignment="1">
      <alignment/>
    </xf>
    <xf numFmtId="164" fontId="4" fillId="2" borderId="28" xfId="0" applyNumberFormat="1" applyFont="1" applyFill="1" applyBorder="1" applyAlignment="1">
      <alignment/>
    </xf>
    <xf numFmtId="164" fontId="4" fillId="2" borderId="38" xfId="0" applyNumberFormat="1" applyFont="1" applyFill="1" applyBorder="1" applyAlignment="1">
      <alignment/>
    </xf>
    <xf numFmtId="0" fontId="0" fillId="2" borderId="39" xfId="0" applyFont="1" applyFill="1" applyBorder="1" applyAlignment="1">
      <alignment/>
    </xf>
    <xf numFmtId="164" fontId="4" fillId="2" borderId="32" xfId="0" applyNumberFormat="1" applyFont="1" applyFill="1" applyBorder="1" applyAlignment="1">
      <alignment/>
    </xf>
    <xf numFmtId="164" fontId="4" fillId="2" borderId="33" xfId="0" applyNumberFormat="1" applyFont="1" applyFill="1" applyBorder="1" applyAlignment="1">
      <alignment/>
    </xf>
    <xf numFmtId="164" fontId="6" fillId="2" borderId="32" xfId="0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4" fontId="4" fillId="2" borderId="28" xfId="0" applyNumberFormat="1" applyFont="1" applyFill="1" applyBorder="1" applyAlignment="1">
      <alignment horizontal="right"/>
    </xf>
    <xf numFmtId="0" fontId="0" fillId="2" borderId="33" xfId="0" applyFont="1" applyFill="1" applyBorder="1" applyAlignment="1">
      <alignment/>
    </xf>
    <xf numFmtId="164" fontId="4" fillId="2" borderId="29" xfId="0" applyNumberFormat="1" applyFont="1" applyFill="1" applyBorder="1" applyAlignment="1">
      <alignment horizontal="right"/>
    </xf>
    <xf numFmtId="0" fontId="4" fillId="2" borderId="28" xfId="0" applyFont="1" applyFill="1" applyBorder="1" applyAlignment="1">
      <alignment/>
    </xf>
    <xf numFmtId="164" fontId="4" fillId="2" borderId="36" xfId="0" applyNumberFormat="1" applyFont="1" applyFill="1" applyBorder="1" applyAlignment="1">
      <alignment/>
    </xf>
    <xf numFmtId="164" fontId="4" fillId="2" borderId="29" xfId="0" applyNumberFormat="1" applyFont="1" applyFill="1" applyBorder="1" applyAlignment="1">
      <alignment/>
    </xf>
    <xf numFmtId="49" fontId="0" fillId="2" borderId="12" xfId="0" applyNumberFormat="1" applyFont="1" applyFill="1" applyBorder="1" applyAlignment="1">
      <alignment horizontal="left"/>
    </xf>
    <xf numFmtId="181" fontId="4" fillId="2" borderId="29" xfId="0" applyNumberFormat="1" applyFont="1" applyFill="1" applyBorder="1" applyAlignment="1">
      <alignment/>
    </xf>
    <xf numFmtId="181" fontId="0" fillId="2" borderId="29" xfId="0" applyNumberFormat="1" applyFont="1" applyFill="1" applyBorder="1" applyAlignment="1">
      <alignment horizontal="right"/>
    </xf>
    <xf numFmtId="164" fontId="0" fillId="2" borderId="27" xfId="0" applyNumberFormat="1" applyFont="1" applyFill="1" applyBorder="1" applyAlignment="1">
      <alignment/>
    </xf>
    <xf numFmtId="2" fontId="0" fillId="2" borderId="28" xfId="0" applyNumberFormat="1" applyFont="1" applyFill="1" applyBorder="1" applyAlignment="1">
      <alignment/>
    </xf>
    <xf numFmtId="0" fontId="4" fillId="2" borderId="29" xfId="0" applyFont="1" applyFill="1" applyBorder="1" applyAlignment="1">
      <alignment horizontal="right"/>
    </xf>
    <xf numFmtId="0" fontId="0" fillId="2" borderId="30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21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7" fillId="2" borderId="17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" fontId="4" fillId="2" borderId="1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16" fontId="0" fillId="2" borderId="20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0" xfId="0" applyFont="1" applyFill="1" applyBorder="1" applyAlignment="1">
      <alignment/>
    </xf>
    <xf numFmtId="49" fontId="0" fillId="2" borderId="19" xfId="0" applyNumberFormat="1" applyFont="1" applyFill="1" applyBorder="1" applyAlignment="1">
      <alignment horizontal="center"/>
    </xf>
    <xf numFmtId="49" fontId="0" fillId="2" borderId="18" xfId="0" applyNumberFormat="1" applyFont="1" applyFill="1" applyBorder="1" applyAlignment="1">
      <alignment horizontal="center"/>
    </xf>
    <xf numFmtId="16" fontId="7" fillId="2" borderId="15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6" fontId="7" fillId="2" borderId="41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49" fontId="0" fillId="2" borderId="3" xfId="0" applyNumberFormat="1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49" fontId="4" fillId="2" borderId="3" xfId="0" applyNumberFormat="1" applyFont="1" applyFill="1" applyBorder="1" applyAlignment="1">
      <alignment horizontal="center"/>
    </xf>
    <xf numFmtId="16" fontId="2" fillId="2" borderId="15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16" fontId="2" fillId="2" borderId="21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16" fontId="2" fillId="2" borderId="20" xfId="0" applyNumberFormat="1" applyFont="1" applyFill="1" applyBorder="1" applyAlignment="1">
      <alignment horizontal="center"/>
    </xf>
    <xf numFmtId="16" fontId="15" fillId="2" borderId="15" xfId="0" applyNumberFormat="1" applyFont="1" applyFill="1" applyBorder="1" applyAlignment="1">
      <alignment horizontal="center"/>
    </xf>
    <xf numFmtId="16" fontId="15" fillId="2" borderId="41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16" fontId="7" fillId="2" borderId="20" xfId="0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3" fontId="0" fillId="2" borderId="9" xfId="0" applyNumberFormat="1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3" fontId="0" fillId="2" borderId="3" xfId="0" applyNumberFormat="1" applyFont="1" applyFill="1" applyBorder="1" applyAlignment="1">
      <alignment horizontal="center"/>
    </xf>
    <xf numFmtId="3" fontId="0" fillId="2" borderId="13" xfId="0" applyNumberFormat="1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4" fillId="2" borderId="19" xfId="0" applyFont="1" applyFill="1" applyBorder="1" applyAlignment="1">
      <alignment/>
    </xf>
    <xf numFmtId="49" fontId="4" fillId="2" borderId="19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16" fontId="7" fillId="2" borderId="42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/>
    </xf>
    <xf numFmtId="16" fontId="7" fillId="2" borderId="43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16" fontId="7" fillId="2" borderId="44" xfId="0" applyNumberFormat="1" applyFont="1" applyFill="1" applyBorder="1" applyAlignment="1">
      <alignment horizontal="center"/>
    </xf>
    <xf numFmtId="0" fontId="0" fillId="2" borderId="45" xfId="0" applyFont="1" applyFill="1" applyBorder="1" applyAlignment="1">
      <alignment/>
    </xf>
    <xf numFmtId="0" fontId="0" fillId="2" borderId="46" xfId="0" applyFont="1" applyFill="1" applyBorder="1" applyAlignment="1">
      <alignment/>
    </xf>
    <xf numFmtId="49" fontId="0" fillId="2" borderId="23" xfId="0" applyNumberFormat="1" applyFont="1" applyFill="1" applyBorder="1" applyAlignment="1">
      <alignment horizontal="center"/>
    </xf>
    <xf numFmtId="3" fontId="0" fillId="2" borderId="46" xfId="0" applyNumberFormat="1" applyFont="1" applyFill="1" applyBorder="1" applyAlignment="1">
      <alignment horizontal="center"/>
    </xf>
    <xf numFmtId="16" fontId="15" fillId="2" borderId="3" xfId="0" applyNumberFormat="1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3" fontId="0" fillId="2" borderId="19" xfId="0" applyNumberFormat="1" applyFont="1" applyFill="1" applyBorder="1" applyAlignment="1">
      <alignment horizontal="center"/>
    </xf>
    <xf numFmtId="3" fontId="0" fillId="2" borderId="18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right"/>
    </xf>
    <xf numFmtId="16" fontId="10" fillId="2" borderId="20" xfId="0" applyNumberFormat="1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16" fontId="15" fillId="2" borderId="43" xfId="0" applyNumberFormat="1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15" fillId="2" borderId="43" xfId="0" applyFont="1" applyFill="1" applyBorder="1" applyAlignment="1">
      <alignment horizontal="center"/>
    </xf>
    <xf numFmtId="3" fontId="0" fillId="2" borderId="22" xfId="0" applyNumberFormat="1" applyFont="1" applyFill="1" applyBorder="1" applyAlignment="1">
      <alignment horizontal="center"/>
    </xf>
    <xf numFmtId="14" fontId="10" fillId="2" borderId="17" xfId="0" applyNumberFormat="1" applyFont="1" applyFill="1" applyBorder="1" applyAlignment="1">
      <alignment horizontal="center"/>
    </xf>
    <xf numFmtId="0" fontId="0" fillId="2" borderId="40" xfId="0" applyFont="1" applyFill="1" applyBorder="1" applyAlignment="1">
      <alignment/>
    </xf>
    <xf numFmtId="14" fontId="12" fillId="2" borderId="42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7" fillId="2" borderId="41" xfId="0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0" fillId="2" borderId="23" xfId="0" applyFont="1" applyFill="1" applyBorder="1" applyAlignment="1">
      <alignment/>
    </xf>
    <xf numFmtId="3" fontId="0" fillId="2" borderId="23" xfId="0" applyNumberFormat="1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30" fillId="2" borderId="46" xfId="0" applyFont="1" applyFill="1" applyBorder="1" applyAlignment="1">
      <alignment/>
    </xf>
    <xf numFmtId="0" fontId="10" fillId="2" borderId="25" xfId="0" applyFont="1" applyFill="1" applyBorder="1" applyAlignment="1">
      <alignment horizontal="center"/>
    </xf>
    <xf numFmtId="0" fontId="4" fillId="2" borderId="48" xfId="0" applyFont="1" applyFill="1" applyBorder="1" applyAlignment="1">
      <alignment/>
    </xf>
    <xf numFmtId="3" fontId="4" fillId="2" borderId="24" xfId="0" applyNumberFormat="1" applyFont="1" applyFill="1" applyBorder="1" applyAlignment="1">
      <alignment horizontal="center"/>
    </xf>
    <xf numFmtId="16" fontId="2" fillId="2" borderId="26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/>
    </xf>
    <xf numFmtId="49" fontId="0" fillId="2" borderId="4" xfId="0" applyNumberFormat="1" applyFont="1" applyFill="1" applyBorder="1" applyAlignment="1">
      <alignment horizontal="right"/>
    </xf>
    <xf numFmtId="49" fontId="0" fillId="2" borderId="9" xfId="0" applyNumberFormat="1" applyFont="1" applyFill="1" applyBorder="1" applyAlignment="1">
      <alignment horizontal="right"/>
    </xf>
    <xf numFmtId="16" fontId="4" fillId="2" borderId="17" xfId="0" applyNumberFormat="1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right"/>
    </xf>
    <xf numFmtId="49" fontId="4" fillId="2" borderId="18" xfId="0" applyNumberFormat="1" applyFont="1" applyFill="1" applyBorder="1" applyAlignment="1">
      <alignment horizontal="right"/>
    </xf>
    <xf numFmtId="49" fontId="0" fillId="2" borderId="1" xfId="0" applyNumberFormat="1" applyFont="1" applyFill="1" applyBorder="1" applyAlignment="1">
      <alignment horizontal="right"/>
    </xf>
    <xf numFmtId="16" fontId="11" fillId="2" borderId="21" xfId="0" applyNumberFormat="1" applyFont="1" applyFill="1" applyBorder="1" applyAlignment="1">
      <alignment horizontal="center"/>
    </xf>
    <xf numFmtId="49" fontId="4" fillId="2" borderId="13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/>
    </xf>
    <xf numFmtId="49" fontId="0" fillId="2" borderId="7" xfId="0" applyNumberFormat="1" applyFont="1" applyFill="1" applyBorder="1" applyAlignment="1">
      <alignment horizontal="right"/>
    </xf>
    <xf numFmtId="49" fontId="0" fillId="2" borderId="2" xfId="0" applyNumberFormat="1" applyFont="1" applyFill="1" applyBorder="1" applyAlignment="1">
      <alignment horizontal="right"/>
    </xf>
    <xf numFmtId="49" fontId="15" fillId="2" borderId="41" xfId="0" applyNumberFormat="1" applyFont="1" applyFill="1" applyBorder="1" applyAlignment="1">
      <alignment horizontal="center"/>
    </xf>
    <xf numFmtId="49" fontId="0" fillId="2" borderId="5" xfId="0" applyNumberFormat="1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right"/>
    </xf>
    <xf numFmtId="49" fontId="0" fillId="2" borderId="6" xfId="0" applyNumberFormat="1" applyFont="1" applyFill="1" applyBorder="1" applyAlignment="1">
      <alignment horizontal="right"/>
    </xf>
    <xf numFmtId="0" fontId="15" fillId="2" borderId="15" xfId="0" applyFont="1" applyFill="1" applyBorder="1" applyAlignment="1">
      <alignment/>
    </xf>
    <xf numFmtId="0" fontId="12" fillId="2" borderId="9" xfId="0" applyFont="1" applyFill="1" applyBorder="1" applyAlignment="1">
      <alignment/>
    </xf>
    <xf numFmtId="0" fontId="12" fillId="2" borderId="21" xfId="0" applyFont="1" applyFill="1" applyBorder="1" applyAlignment="1">
      <alignment/>
    </xf>
    <xf numFmtId="0" fontId="12" fillId="2" borderId="13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49" fontId="15" fillId="2" borderId="20" xfId="0" applyNumberFormat="1" applyFont="1" applyFill="1" applyBorder="1" applyAlignment="1">
      <alignment horizontal="center"/>
    </xf>
    <xf numFmtId="49" fontId="0" fillId="2" borderId="11" xfId="0" applyNumberFormat="1" applyFont="1" applyFill="1" applyBorder="1" applyAlignment="1">
      <alignment horizontal="center"/>
    </xf>
    <xf numFmtId="49" fontId="0" fillId="2" borderId="14" xfId="0" applyNumberFormat="1" applyFont="1" applyFill="1" applyBorder="1" applyAlignment="1">
      <alignment horizontal="center"/>
    </xf>
    <xf numFmtId="49" fontId="0" fillId="2" borderId="46" xfId="0" applyNumberFormat="1" applyFont="1" applyFill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51" xfId="0" applyFont="1" applyFill="1" applyBorder="1" applyAlignment="1">
      <alignment/>
    </xf>
    <xf numFmtId="0" fontId="4" fillId="2" borderId="52" xfId="0" applyFont="1" applyFill="1" applyBorder="1" applyAlignment="1">
      <alignment/>
    </xf>
    <xf numFmtId="49" fontId="4" fillId="2" borderId="51" xfId="0" applyNumberFormat="1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49" fontId="10" fillId="2" borderId="17" xfId="0" applyNumberFormat="1" applyFont="1" applyFill="1" applyBorder="1" applyAlignment="1">
      <alignment horizontal="center"/>
    </xf>
    <xf numFmtId="0" fontId="10" fillId="2" borderId="40" xfId="0" applyFont="1" applyFill="1" applyBorder="1" applyAlignment="1">
      <alignment/>
    </xf>
    <xf numFmtId="0" fontId="4" fillId="2" borderId="18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49" fontId="12" fillId="2" borderId="20" xfId="0" applyNumberFormat="1" applyFont="1" applyFill="1" applyBorder="1" applyAlignment="1">
      <alignment horizontal="center"/>
    </xf>
    <xf numFmtId="49" fontId="12" fillId="2" borderId="21" xfId="0" applyNumberFormat="1" applyFont="1" applyFill="1" applyBorder="1" applyAlignment="1">
      <alignment horizontal="center"/>
    </xf>
    <xf numFmtId="49" fontId="12" fillId="2" borderId="15" xfId="0" applyNumberFormat="1" applyFont="1" applyFill="1" applyBorder="1" applyAlignment="1">
      <alignment horizontal="center"/>
    </xf>
    <xf numFmtId="49" fontId="12" fillId="2" borderId="43" xfId="0" applyNumberFormat="1" applyFont="1" applyFill="1" applyBorder="1" applyAlignment="1">
      <alignment horizontal="center"/>
    </xf>
    <xf numFmtId="0" fontId="0" fillId="2" borderId="46" xfId="0" applyFont="1" applyFill="1" applyBorder="1" applyAlignment="1">
      <alignment horizontal="center"/>
    </xf>
    <xf numFmtId="49" fontId="10" fillId="2" borderId="25" xfId="0" applyNumberFormat="1" applyFont="1" applyFill="1" applyBorder="1" applyAlignment="1">
      <alignment horizontal="center"/>
    </xf>
    <xf numFmtId="0" fontId="4" fillId="2" borderId="54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49" fontId="12" fillId="2" borderId="41" xfId="0" applyNumberFormat="1" applyFont="1" applyFill="1" applyBorder="1" applyAlignment="1">
      <alignment horizontal="center"/>
    </xf>
    <xf numFmtId="49" fontId="10" fillId="2" borderId="20" xfId="0" applyNumberFormat="1" applyFont="1" applyFill="1" applyBorder="1" applyAlignment="1">
      <alignment horizontal="center"/>
    </xf>
    <xf numFmtId="49" fontId="10" fillId="2" borderId="15" xfId="0" applyNumberFormat="1" applyFont="1" applyFill="1" applyBorder="1" applyAlignment="1">
      <alignment horizontal="center"/>
    </xf>
    <xf numFmtId="49" fontId="10" fillId="2" borderId="43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0" fontId="0" fillId="2" borderId="55" xfId="0" applyFont="1" applyFill="1" applyBorder="1" applyAlignment="1">
      <alignment horizontal="center"/>
    </xf>
    <xf numFmtId="49" fontId="15" fillId="2" borderId="26" xfId="0" applyNumberFormat="1" applyFont="1" applyFill="1" applyBorder="1" applyAlignment="1">
      <alignment horizontal="center"/>
    </xf>
    <xf numFmtId="0" fontId="37" fillId="2" borderId="9" xfId="0" applyFont="1" applyFill="1" applyBorder="1" applyAlignment="1">
      <alignment/>
    </xf>
    <xf numFmtId="0" fontId="37" fillId="2" borderId="7" xfId="0" applyFont="1" applyFill="1" applyBorder="1" applyAlignment="1">
      <alignment/>
    </xf>
    <xf numFmtId="0" fontId="16" fillId="2" borderId="13" xfId="0" applyFont="1" applyFill="1" applyBorder="1" applyAlignment="1">
      <alignment/>
    </xf>
    <xf numFmtId="0" fontId="16" fillId="2" borderId="56" xfId="0" applyFont="1" applyFill="1" applyBorder="1" applyAlignment="1">
      <alignment/>
    </xf>
    <xf numFmtId="164" fontId="21" fillId="2" borderId="35" xfId="0" applyNumberFormat="1" applyFont="1" applyFill="1" applyBorder="1" applyAlignment="1">
      <alignment/>
    </xf>
    <xf numFmtId="0" fontId="30" fillId="2" borderId="9" xfId="0" applyFont="1" applyFill="1" applyBorder="1" applyAlignment="1">
      <alignment/>
    </xf>
    <xf numFmtId="0" fontId="4" fillId="2" borderId="2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left"/>
    </xf>
    <xf numFmtId="16" fontId="10" fillId="2" borderId="15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14" fontId="10" fillId="2" borderId="15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14" fontId="2" fillId="2" borderId="20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left"/>
    </xf>
    <xf numFmtId="14" fontId="7" fillId="2" borderId="20" xfId="0" applyNumberFormat="1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164" fontId="4" fillId="2" borderId="27" xfId="0" applyNumberFormat="1" applyFont="1" applyFill="1" applyBorder="1" applyAlignment="1">
      <alignment horizontal="right"/>
    </xf>
    <xf numFmtId="0" fontId="4" fillId="0" borderId="7" xfId="0" applyFont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13" xfId="0" applyFont="1" applyBorder="1" applyAlignment="1">
      <alignment/>
    </xf>
    <xf numFmtId="0" fontId="33" fillId="0" borderId="13" xfId="0" applyFont="1" applyBorder="1" applyAlignment="1">
      <alignment horizontal="center"/>
    </xf>
    <xf numFmtId="164" fontId="20" fillId="0" borderId="2" xfId="0" applyNumberFormat="1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175" fontId="15" fillId="2" borderId="15" xfId="0" applyNumberFormat="1" applyFont="1" applyFill="1" applyBorder="1" applyAlignment="1">
      <alignment horizontal="center"/>
    </xf>
    <xf numFmtId="0" fontId="37" fillId="2" borderId="0" xfId="0" applyFont="1" applyFill="1" applyBorder="1" applyAlignment="1">
      <alignment/>
    </xf>
    <xf numFmtId="16" fontId="4" fillId="2" borderId="1" xfId="0" applyNumberFormat="1" applyFont="1" applyFill="1" applyBorder="1" applyAlignment="1">
      <alignment horizontal="center"/>
    </xf>
    <xf numFmtId="16" fontId="2" fillId="2" borderId="3" xfId="0" applyNumberFormat="1" applyFont="1" applyFill="1" applyBorder="1" applyAlignment="1">
      <alignment horizontal="center"/>
    </xf>
    <xf numFmtId="16" fontId="2" fillId="2" borderId="2" xfId="0" applyNumberFormat="1" applyFont="1" applyFill="1" applyBorder="1" applyAlignment="1">
      <alignment horizontal="center"/>
    </xf>
    <xf numFmtId="49" fontId="12" fillId="2" borderId="44" xfId="0" applyNumberFormat="1" applyFont="1" applyFill="1" applyBorder="1" applyAlignment="1">
      <alignment horizontal="center"/>
    </xf>
    <xf numFmtId="0" fontId="15" fillId="2" borderId="42" xfId="0" applyFont="1" applyFill="1" applyBorder="1" applyAlignment="1">
      <alignment horizontal="center"/>
    </xf>
    <xf numFmtId="175" fontId="15" fillId="2" borderId="21" xfId="0" applyNumberFormat="1" applyFont="1" applyFill="1" applyBorder="1" applyAlignment="1">
      <alignment horizontal="center"/>
    </xf>
    <xf numFmtId="14" fontId="10" fillId="2" borderId="26" xfId="0" applyNumberFormat="1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164" fontId="0" fillId="2" borderId="29" xfId="0" applyNumberFormat="1" applyFont="1" applyFill="1" applyBorder="1" applyAlignment="1">
      <alignment/>
    </xf>
    <xf numFmtId="164" fontId="0" fillId="2" borderId="28" xfId="0" applyNumberFormat="1" applyFont="1" applyFill="1" applyBorder="1" applyAlignment="1">
      <alignment/>
    </xf>
    <xf numFmtId="164" fontId="0" fillId="2" borderId="32" xfId="0" applyNumberFormat="1" applyFont="1" applyFill="1" applyBorder="1" applyAlignment="1">
      <alignment/>
    </xf>
    <xf numFmtId="164" fontId="0" fillId="2" borderId="33" xfId="0" applyNumberFormat="1" applyFont="1" applyFill="1" applyBorder="1" applyAlignment="1">
      <alignment/>
    </xf>
    <xf numFmtId="164" fontId="0" fillId="2" borderId="57" xfId="0" applyNumberFormat="1" applyFont="1" applyFill="1" applyBorder="1" applyAlignment="1">
      <alignment/>
    </xf>
    <xf numFmtId="49" fontId="15" fillId="2" borderId="42" xfId="0" applyNumberFormat="1" applyFont="1" applyFill="1" applyBorder="1" applyAlignment="1">
      <alignment horizontal="center"/>
    </xf>
    <xf numFmtId="49" fontId="15" fillId="2" borderId="47" xfId="0" applyNumberFormat="1" applyFont="1" applyFill="1" applyBorder="1" applyAlignment="1">
      <alignment horizontal="center"/>
    </xf>
    <xf numFmtId="0" fontId="21" fillId="2" borderId="17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64" fontId="16" fillId="2" borderId="36" xfId="0" applyNumberFormat="1" applyFont="1" applyFill="1" applyBorder="1" applyAlignment="1">
      <alignment/>
    </xf>
    <xf numFmtId="14" fontId="2" fillId="2" borderId="15" xfId="0" applyNumberFormat="1" applyFont="1" applyFill="1" applyBorder="1" applyAlignment="1">
      <alignment horizontal="center"/>
    </xf>
    <xf numFmtId="164" fontId="39" fillId="2" borderId="29" xfId="0" applyNumberFormat="1" applyFont="1" applyFill="1" applyBorder="1" applyAlignment="1">
      <alignment/>
    </xf>
    <xf numFmtId="164" fontId="39" fillId="2" borderId="28" xfId="0" applyNumberFormat="1" applyFont="1" applyFill="1" applyBorder="1" applyAlignment="1">
      <alignment/>
    </xf>
    <xf numFmtId="164" fontId="39" fillId="2" borderId="31" xfId="0" applyNumberFormat="1" applyFont="1" applyFill="1" applyBorder="1" applyAlignment="1">
      <alignment/>
    </xf>
    <xf numFmtId="0" fontId="0" fillId="2" borderId="54" xfId="0" applyFont="1" applyFill="1" applyBorder="1" applyAlignment="1">
      <alignment horizontal="center"/>
    </xf>
    <xf numFmtId="0" fontId="0" fillId="2" borderId="27" xfId="0" applyFont="1" applyFill="1" applyBorder="1" applyAlignment="1">
      <alignment/>
    </xf>
    <xf numFmtId="164" fontId="21" fillId="2" borderId="36" xfId="0" applyNumberFormat="1" applyFont="1" applyFill="1" applyBorder="1" applyAlignment="1">
      <alignment/>
    </xf>
    <xf numFmtId="0" fontId="7" fillId="2" borderId="58" xfId="0" applyFont="1" applyFill="1" applyBorder="1" applyAlignment="1">
      <alignment horizontal="center"/>
    </xf>
    <xf numFmtId="0" fontId="4" fillId="2" borderId="59" xfId="0" applyFont="1" applyFill="1" applyBorder="1" applyAlignment="1">
      <alignment/>
    </xf>
    <xf numFmtId="164" fontId="4" fillId="2" borderId="34" xfId="0" applyNumberFormat="1" applyFont="1" applyFill="1" applyBorder="1" applyAlignment="1">
      <alignment horizontal="right"/>
    </xf>
    <xf numFmtId="164" fontId="0" fillId="2" borderId="35" xfId="0" applyNumberFormat="1" applyFont="1" applyFill="1" applyBorder="1" applyAlignment="1">
      <alignment/>
    </xf>
    <xf numFmtId="16" fontId="15" fillId="2" borderId="1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/>
    </xf>
    <xf numFmtId="49" fontId="10" fillId="2" borderId="60" xfId="0" applyNumberFormat="1" applyFont="1" applyFill="1" applyBorder="1" applyAlignment="1">
      <alignment horizontal="center"/>
    </xf>
    <xf numFmtId="0" fontId="38" fillId="2" borderId="26" xfId="0" applyFont="1" applyFill="1" applyBorder="1" applyAlignment="1">
      <alignment horizontal="center"/>
    </xf>
    <xf numFmtId="0" fontId="38" fillId="2" borderId="47" xfId="0" applyFont="1" applyFill="1" applyBorder="1" applyAlignment="1">
      <alignment horizontal="center"/>
    </xf>
    <xf numFmtId="0" fontId="7" fillId="2" borderId="28" xfId="0" applyFont="1" applyFill="1" applyBorder="1" applyAlignment="1">
      <alignment/>
    </xf>
    <xf numFmtId="0" fontId="7" fillId="2" borderId="1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right"/>
    </xf>
    <xf numFmtId="0" fontId="40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" fontId="7" fillId="2" borderId="4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49" fontId="0" fillId="2" borderId="8" xfId="0" applyNumberFormat="1" applyFont="1" applyFill="1" applyBorder="1" applyAlignment="1">
      <alignment horizontal="center"/>
    </xf>
    <xf numFmtId="49" fontId="0" fillId="2" borderId="10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/>
    </xf>
    <xf numFmtId="164" fontId="0" fillId="2" borderId="2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0" fontId="13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0" fontId="7" fillId="2" borderId="4" xfId="0" applyFont="1" applyFill="1" applyBorder="1" applyAlignment="1">
      <alignment horizontal="center"/>
    </xf>
    <xf numFmtId="0" fontId="6" fillId="2" borderId="16" xfId="0" applyFont="1" applyFill="1" applyBorder="1" applyAlignment="1">
      <alignment/>
    </xf>
    <xf numFmtId="164" fontId="39" fillId="2" borderId="4" xfId="0" applyNumberFormat="1" applyFont="1" applyFill="1" applyBorder="1" applyAlignment="1">
      <alignment/>
    </xf>
    <xf numFmtId="49" fontId="4" fillId="2" borderId="16" xfId="0" applyNumberFormat="1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/>
    </xf>
    <xf numFmtId="0" fontId="31" fillId="2" borderId="16" xfId="0" applyFont="1" applyFill="1" applyBorder="1" applyAlignment="1">
      <alignment vertical="top" wrapText="1"/>
    </xf>
    <xf numFmtId="14" fontId="15" fillId="2" borderId="4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49" fontId="0" fillId="2" borderId="16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/>
    </xf>
    <xf numFmtId="164" fontId="3" fillId="0" borderId="0" xfId="0" applyNumberFormat="1" applyFont="1" applyAlignment="1">
      <alignment/>
    </xf>
    <xf numFmtId="0" fontId="15" fillId="2" borderId="28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8" fillId="2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41" fillId="0" borderId="0" xfId="0" applyFont="1" applyAlignment="1">
      <alignment/>
    </xf>
    <xf numFmtId="0" fontId="42" fillId="2" borderId="19" xfId="0" applyFont="1" applyFill="1" applyBorder="1" applyAlignment="1">
      <alignment horizontal="center"/>
    </xf>
    <xf numFmtId="0" fontId="42" fillId="2" borderId="3" xfId="0" applyFont="1" applyFill="1" applyBorder="1" applyAlignment="1">
      <alignment/>
    </xf>
    <xf numFmtId="0" fontId="42" fillId="2" borderId="4" xfId="0" applyFont="1" applyFill="1" applyBorder="1" applyAlignment="1">
      <alignment/>
    </xf>
    <xf numFmtId="0" fontId="42" fillId="2" borderId="22" xfId="0" applyFont="1" applyFill="1" applyBorder="1" applyAlignment="1">
      <alignment/>
    </xf>
    <xf numFmtId="0" fontId="43" fillId="2" borderId="18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43" fillId="2" borderId="1" xfId="0" applyFont="1" applyFill="1" applyBorder="1" applyAlignment="1">
      <alignment/>
    </xf>
    <xf numFmtId="0" fontId="43" fillId="2" borderId="3" xfId="0" applyFont="1" applyFill="1" applyBorder="1" applyAlignment="1">
      <alignment/>
    </xf>
    <xf numFmtId="0" fontId="42" fillId="2" borderId="2" xfId="0" applyFont="1" applyFill="1" applyBorder="1" applyAlignment="1">
      <alignment/>
    </xf>
    <xf numFmtId="0" fontId="43" fillId="2" borderId="9" xfId="0" applyFont="1" applyFill="1" applyBorder="1" applyAlignment="1">
      <alignment/>
    </xf>
    <xf numFmtId="0" fontId="43" fillId="2" borderId="0" xfId="0" applyFont="1" applyFill="1" applyBorder="1" applyAlignment="1">
      <alignment/>
    </xf>
    <xf numFmtId="0" fontId="43" fillId="2" borderId="13" xfId="0" applyFont="1" applyFill="1" applyBorder="1" applyAlignment="1">
      <alignment/>
    </xf>
    <xf numFmtId="0" fontId="43" fillId="2" borderId="2" xfId="0" applyFont="1" applyFill="1" applyBorder="1" applyAlignment="1">
      <alignment/>
    </xf>
    <xf numFmtId="0" fontId="42" fillId="2" borderId="1" xfId="0" applyFont="1" applyFill="1" applyBorder="1" applyAlignment="1">
      <alignment/>
    </xf>
    <xf numFmtId="0" fontId="43" fillId="2" borderId="19" xfId="0" applyFont="1" applyFill="1" applyBorder="1" applyAlignment="1">
      <alignment/>
    </xf>
    <xf numFmtId="0" fontId="42" fillId="2" borderId="46" xfId="0" applyFont="1" applyFill="1" applyBorder="1" applyAlignment="1">
      <alignment/>
    </xf>
    <xf numFmtId="49" fontId="43" fillId="2" borderId="1" xfId="0" applyNumberFormat="1" applyFont="1" applyFill="1" applyBorder="1" applyAlignment="1">
      <alignment horizontal="right"/>
    </xf>
    <xf numFmtId="0" fontId="43" fillId="2" borderId="4" xfId="0" applyFont="1" applyFill="1" applyBorder="1" applyAlignment="1">
      <alignment/>
    </xf>
    <xf numFmtId="0" fontId="43" fillId="2" borderId="5" xfId="0" applyFont="1" applyFill="1" applyBorder="1" applyAlignment="1">
      <alignment/>
    </xf>
    <xf numFmtId="0" fontId="43" fillId="2" borderId="6" xfId="0" applyFont="1" applyFill="1" applyBorder="1" applyAlignment="1">
      <alignment/>
    </xf>
    <xf numFmtId="0" fontId="42" fillId="2" borderId="13" xfId="0" applyFont="1" applyFill="1" applyBorder="1" applyAlignment="1">
      <alignment/>
    </xf>
    <xf numFmtId="0" fontId="42" fillId="2" borderId="40" xfId="0" applyFont="1" applyFill="1" applyBorder="1" applyAlignment="1">
      <alignment/>
    </xf>
    <xf numFmtId="0" fontId="42" fillId="2" borderId="7" xfId="0" applyFont="1" applyFill="1" applyBorder="1" applyAlignment="1">
      <alignment/>
    </xf>
    <xf numFmtId="0" fontId="42" fillId="2" borderId="11" xfId="0" applyFont="1" applyFill="1" applyBorder="1" applyAlignment="1">
      <alignment/>
    </xf>
    <xf numFmtId="0" fontId="43" fillId="2" borderId="24" xfId="0" applyFont="1" applyFill="1" applyBorder="1" applyAlignment="1">
      <alignment/>
    </xf>
    <xf numFmtId="0" fontId="43" fillId="2" borderId="48" xfId="0" applyFont="1" applyFill="1" applyBorder="1" applyAlignment="1">
      <alignment/>
    </xf>
    <xf numFmtId="0" fontId="43" fillId="2" borderId="16" xfId="0" applyFont="1" applyFill="1" applyBorder="1" applyAlignment="1">
      <alignment/>
    </xf>
    <xf numFmtId="49" fontId="42" fillId="2" borderId="4" xfId="0" applyNumberFormat="1" applyFont="1" applyFill="1" applyBorder="1" applyAlignment="1">
      <alignment horizontal="right"/>
    </xf>
    <xf numFmtId="49" fontId="43" fillId="2" borderId="19" xfId="0" applyNumberFormat="1" applyFont="1" applyFill="1" applyBorder="1" applyAlignment="1">
      <alignment horizontal="right"/>
    </xf>
    <xf numFmtId="49" fontId="42" fillId="2" borderId="9" xfId="0" applyNumberFormat="1" applyFont="1" applyFill="1" applyBorder="1" applyAlignment="1">
      <alignment horizontal="right"/>
    </xf>
    <xf numFmtId="49" fontId="43" fillId="2" borderId="13" xfId="0" applyNumberFormat="1" applyFont="1" applyFill="1" applyBorder="1" applyAlignment="1">
      <alignment horizontal="right"/>
    </xf>
    <xf numFmtId="49" fontId="42" fillId="2" borderId="7" xfId="0" applyNumberFormat="1" applyFont="1" applyFill="1" applyBorder="1" applyAlignment="1">
      <alignment horizontal="right"/>
    </xf>
    <xf numFmtId="49" fontId="42" fillId="2" borderId="5" xfId="0" applyNumberFormat="1" applyFont="1" applyFill="1" applyBorder="1" applyAlignment="1">
      <alignment horizontal="right"/>
    </xf>
    <xf numFmtId="49" fontId="42" fillId="2" borderId="6" xfId="0" applyNumberFormat="1" applyFont="1" applyFill="1" applyBorder="1" applyAlignment="1">
      <alignment horizontal="right"/>
    </xf>
    <xf numFmtId="0" fontId="44" fillId="2" borderId="2" xfId="0" applyFont="1" applyFill="1" applyBorder="1" applyAlignment="1">
      <alignment/>
    </xf>
    <xf numFmtId="0" fontId="45" fillId="2" borderId="1" xfId="0" applyFont="1" applyFill="1" applyBorder="1" applyAlignment="1">
      <alignment/>
    </xf>
    <xf numFmtId="0" fontId="45" fillId="2" borderId="5" xfId="0" applyFont="1" applyFill="1" applyBorder="1" applyAlignment="1">
      <alignment/>
    </xf>
    <xf numFmtId="0" fontId="45" fillId="2" borderId="6" xfId="0" applyFont="1" applyFill="1" applyBorder="1" applyAlignment="1">
      <alignment/>
    </xf>
    <xf numFmtId="0" fontId="45" fillId="2" borderId="13" xfId="0" applyFont="1" applyFill="1" applyBorder="1" applyAlignment="1">
      <alignment/>
    </xf>
    <xf numFmtId="0" fontId="43" fillId="2" borderId="52" xfId="0" applyFont="1" applyFill="1" applyBorder="1" applyAlignment="1">
      <alignment/>
    </xf>
    <xf numFmtId="0" fontId="43" fillId="2" borderId="40" xfId="0" applyFont="1" applyFill="1" applyBorder="1" applyAlignment="1">
      <alignment/>
    </xf>
    <xf numFmtId="0" fontId="43" fillId="2" borderId="7" xfId="0" applyFont="1" applyFill="1" applyBorder="1" applyAlignment="1">
      <alignment/>
    </xf>
    <xf numFmtId="0" fontId="42" fillId="2" borderId="6" xfId="0" applyFont="1" applyFill="1" applyBorder="1" applyAlignment="1">
      <alignment/>
    </xf>
    <xf numFmtId="0" fontId="42" fillId="2" borderId="9" xfId="0" applyFont="1" applyFill="1" applyBorder="1" applyAlignment="1">
      <alignment/>
    </xf>
    <xf numFmtId="0" fontId="42" fillId="2" borderId="19" xfId="0" applyFont="1" applyFill="1" applyBorder="1" applyAlignment="1">
      <alignment/>
    </xf>
    <xf numFmtId="0" fontId="42" fillId="2" borderId="5" xfId="0" applyFont="1" applyFill="1" applyBorder="1" applyAlignment="1">
      <alignment/>
    </xf>
    <xf numFmtId="0" fontId="42" fillId="2" borderId="18" xfId="0" applyFont="1" applyFill="1" applyBorder="1" applyAlignment="1">
      <alignment/>
    </xf>
    <xf numFmtId="0" fontId="42" fillId="2" borderId="23" xfId="0" applyFont="1" applyFill="1" applyBorder="1" applyAlignment="1">
      <alignment/>
    </xf>
    <xf numFmtId="0" fontId="42" fillId="2" borderId="8" xfId="0" applyFont="1" applyFill="1" applyBorder="1" applyAlignment="1">
      <alignment/>
    </xf>
    <xf numFmtId="0" fontId="42" fillId="2" borderId="16" xfId="0" applyFont="1" applyFill="1" applyBorder="1" applyAlignment="1">
      <alignment/>
    </xf>
    <xf numFmtId="0" fontId="43" fillId="0" borderId="2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8" fillId="2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zoomScale="115" zoomScaleNormal="115" workbookViewId="0" topLeftCell="A1">
      <selection activeCell="B4" sqref="B4"/>
    </sheetView>
  </sheetViews>
  <sheetFormatPr defaultColWidth="9.00390625" defaultRowHeight="12.75"/>
  <cols>
    <col min="1" max="1" width="4.375" style="13" customWidth="1"/>
    <col min="2" max="2" width="52.125" style="0" customWidth="1"/>
    <col min="3" max="3" width="20.25390625" style="150" customWidth="1"/>
    <col min="4" max="4" width="9.125" style="104" hidden="1" customWidth="1"/>
    <col min="5" max="5" width="12.125" style="107" customWidth="1"/>
  </cols>
  <sheetData>
    <row r="1" spans="1:5" ht="12.75">
      <c r="A1" s="619" t="s">
        <v>453</v>
      </c>
      <c r="B1" s="620"/>
      <c r="C1" s="620"/>
      <c r="D1" s="620"/>
      <c r="E1" s="620"/>
    </row>
    <row r="2" spans="1:5" ht="12.75">
      <c r="A2" s="619" t="s">
        <v>251</v>
      </c>
      <c r="B2" s="620"/>
      <c r="C2" s="620"/>
      <c r="D2" s="620"/>
      <c r="E2" s="620"/>
    </row>
    <row r="3" spans="1:5" ht="12.75">
      <c r="A3" s="619" t="s">
        <v>457</v>
      </c>
      <c r="B3" s="620"/>
      <c r="C3" s="620"/>
      <c r="D3" s="620"/>
      <c r="E3" s="620"/>
    </row>
    <row r="4" spans="1:5" ht="12.75">
      <c r="A4" s="71"/>
      <c r="B4" s="563"/>
      <c r="C4" s="563"/>
      <c r="D4" s="563"/>
      <c r="E4" s="563"/>
    </row>
    <row r="5" spans="1:4" ht="15.75">
      <c r="A5" s="624" t="s">
        <v>257</v>
      </c>
      <c r="B5" s="625"/>
      <c r="C5" s="625"/>
      <c r="D5" s="625"/>
    </row>
    <row r="6" spans="2:4" ht="15.75">
      <c r="B6" s="622" t="s">
        <v>420</v>
      </c>
      <c r="C6" s="623"/>
      <c r="D6" s="623"/>
    </row>
    <row r="7" spans="2:5" ht="15.75">
      <c r="B7" s="624" t="s">
        <v>459</v>
      </c>
      <c r="C7" s="624"/>
      <c r="D7" s="564"/>
      <c r="E7" s="151"/>
    </row>
    <row r="8" spans="3:7" ht="12.75">
      <c r="C8" s="70"/>
      <c r="E8" s="103" t="s">
        <v>140</v>
      </c>
      <c r="F8" s="118"/>
      <c r="G8" s="118"/>
    </row>
    <row r="9" spans="1:5" ht="15.75" customHeight="1">
      <c r="A9" s="34"/>
      <c r="B9" s="1" t="s">
        <v>0</v>
      </c>
      <c r="C9" s="27" t="s">
        <v>1</v>
      </c>
      <c r="D9" s="15" t="s">
        <v>2</v>
      </c>
      <c r="E9" s="106" t="s">
        <v>2</v>
      </c>
    </row>
    <row r="10" spans="1:5" ht="15.75" customHeight="1">
      <c r="A10" s="31"/>
      <c r="B10" s="3"/>
      <c r="C10" s="26" t="s">
        <v>3</v>
      </c>
      <c r="D10" s="14">
        <v>2011</v>
      </c>
      <c r="E10" s="99">
        <v>2014</v>
      </c>
    </row>
    <row r="11" spans="1:5" ht="15.75" customHeight="1">
      <c r="A11" s="35"/>
      <c r="B11" s="32" t="s">
        <v>138</v>
      </c>
      <c r="C11" s="11"/>
      <c r="D11" s="119">
        <f>D12+D20+D43+D57</f>
        <v>48924.1</v>
      </c>
      <c r="E11" s="112">
        <f>E12+E20+E25+E29+E43</f>
        <v>80211.9</v>
      </c>
    </row>
    <row r="12" spans="1:5" ht="15" customHeight="1">
      <c r="A12" s="28" t="s">
        <v>4</v>
      </c>
      <c r="B12" s="2" t="s">
        <v>5</v>
      </c>
      <c r="C12" s="152" t="s">
        <v>129</v>
      </c>
      <c r="D12" s="120">
        <v>38870.8</v>
      </c>
      <c r="E12" s="113">
        <f>SUM(E13:E18)</f>
        <v>75800</v>
      </c>
    </row>
    <row r="13" spans="1:5" ht="22.5" customHeight="1">
      <c r="A13" s="30" t="s">
        <v>6</v>
      </c>
      <c r="B13" s="48" t="s">
        <v>141</v>
      </c>
      <c r="C13" s="153" t="s">
        <v>214</v>
      </c>
      <c r="D13" s="121">
        <v>23555</v>
      </c>
      <c r="E13" s="114">
        <v>56000</v>
      </c>
    </row>
    <row r="14" spans="1:5" ht="15.75" customHeight="1">
      <c r="A14" s="35"/>
      <c r="B14" s="47" t="s">
        <v>142</v>
      </c>
      <c r="C14" s="154"/>
      <c r="D14" s="122"/>
      <c r="E14" s="99"/>
    </row>
    <row r="15" spans="1:5" ht="15.75" customHeight="1">
      <c r="A15" s="30" t="s">
        <v>8</v>
      </c>
      <c r="B15" s="48" t="s">
        <v>143</v>
      </c>
      <c r="C15" s="153" t="s">
        <v>215</v>
      </c>
      <c r="D15" s="123">
        <v>5689</v>
      </c>
      <c r="E15" s="114">
        <v>10100</v>
      </c>
    </row>
    <row r="16" spans="1:5" ht="15.75" customHeight="1">
      <c r="A16" s="35"/>
      <c r="B16" s="47" t="s">
        <v>144</v>
      </c>
      <c r="C16" s="154"/>
      <c r="D16" s="122"/>
      <c r="E16" s="109"/>
    </row>
    <row r="17" spans="1:5" ht="15.75" customHeight="1">
      <c r="A17" s="31"/>
      <c r="B17" s="49" t="s">
        <v>247</v>
      </c>
      <c r="C17" s="155"/>
      <c r="D17" s="124"/>
      <c r="E17" s="99"/>
    </row>
    <row r="18" spans="1:5" ht="15.75" customHeight="1">
      <c r="A18" s="28" t="s">
        <v>9</v>
      </c>
      <c r="B18" s="51" t="s">
        <v>418</v>
      </c>
      <c r="C18" s="7" t="s">
        <v>216</v>
      </c>
      <c r="D18" s="496">
        <v>9626.8</v>
      </c>
      <c r="E18" s="114">
        <v>9700</v>
      </c>
    </row>
    <row r="19" spans="1:5" ht="15.75" customHeight="1">
      <c r="A19" s="19"/>
      <c r="B19" s="493" t="s">
        <v>419</v>
      </c>
      <c r="C19" s="6"/>
      <c r="D19" s="494"/>
      <c r="E19" s="495"/>
    </row>
    <row r="20" spans="1:5" ht="15.75" customHeight="1">
      <c r="A20" s="23" t="s">
        <v>10</v>
      </c>
      <c r="B20" s="491" t="s">
        <v>11</v>
      </c>
      <c r="C20" s="492" t="s">
        <v>78</v>
      </c>
      <c r="D20" s="133">
        <f>D21</f>
        <v>1203.7</v>
      </c>
      <c r="E20" s="110">
        <f>E21</f>
        <v>2111.9</v>
      </c>
    </row>
    <row r="21" spans="1:5" ht="15.75" customHeight="1">
      <c r="A21" s="30" t="s">
        <v>46</v>
      </c>
      <c r="B21" s="48" t="s">
        <v>246</v>
      </c>
      <c r="C21" s="156" t="s">
        <v>79</v>
      </c>
      <c r="D21" s="123">
        <v>1203.7</v>
      </c>
      <c r="E21" s="108">
        <v>2111.9</v>
      </c>
    </row>
    <row r="22" spans="1:5" ht="15.75" customHeight="1">
      <c r="A22" s="35"/>
      <c r="B22" s="47" t="s">
        <v>245</v>
      </c>
      <c r="C22" s="157"/>
      <c r="D22" s="122"/>
      <c r="E22" s="109"/>
    </row>
    <row r="23" spans="1:5" ht="15.75" customHeight="1">
      <c r="A23" s="35"/>
      <c r="B23" s="47" t="s">
        <v>244</v>
      </c>
      <c r="C23" s="157"/>
      <c r="D23" s="122"/>
      <c r="E23" s="109"/>
    </row>
    <row r="24" spans="1:5" ht="15.75" customHeight="1">
      <c r="A24" s="35"/>
      <c r="B24" s="49" t="s">
        <v>145</v>
      </c>
      <c r="C24" s="158"/>
      <c r="D24" s="124"/>
      <c r="E24" s="109"/>
    </row>
    <row r="25" spans="1:5" ht="15.75" customHeight="1">
      <c r="A25" s="27" t="s">
        <v>12</v>
      </c>
      <c r="B25" s="50" t="s">
        <v>221</v>
      </c>
      <c r="C25" s="5" t="s">
        <v>62</v>
      </c>
      <c r="D25" s="127">
        <v>0</v>
      </c>
      <c r="E25" s="117">
        <f>E27</f>
        <v>0</v>
      </c>
    </row>
    <row r="26" spans="1:5" ht="15.75" customHeight="1">
      <c r="A26" s="20"/>
      <c r="B26" s="50" t="s">
        <v>222</v>
      </c>
      <c r="C26" s="5"/>
      <c r="D26" s="128"/>
      <c r="E26" s="99"/>
    </row>
    <row r="27" spans="1:5" ht="15.75" customHeight="1" hidden="1">
      <c r="A27" s="28" t="s">
        <v>53</v>
      </c>
      <c r="B27" s="51" t="s">
        <v>243</v>
      </c>
      <c r="C27" s="159" t="s">
        <v>63</v>
      </c>
      <c r="D27" s="125"/>
      <c r="E27" s="114">
        <v>0</v>
      </c>
    </row>
    <row r="28" spans="1:5" ht="15.75" customHeight="1" hidden="1">
      <c r="A28" s="20"/>
      <c r="B28" s="52" t="s">
        <v>242</v>
      </c>
      <c r="C28" s="160"/>
      <c r="D28" s="124"/>
      <c r="E28" s="99"/>
    </row>
    <row r="29" spans="1:5" ht="15.75" customHeight="1">
      <c r="A29" s="69" t="s">
        <v>13</v>
      </c>
      <c r="B29" s="203" t="s">
        <v>341</v>
      </c>
      <c r="C29" s="205" t="s">
        <v>339</v>
      </c>
      <c r="D29" s="206">
        <v>0</v>
      </c>
      <c r="E29" s="117">
        <f>E32+E37</f>
        <v>0</v>
      </c>
    </row>
    <row r="30" spans="1:5" ht="15.75" customHeight="1">
      <c r="A30" s="200"/>
      <c r="B30" s="204" t="s">
        <v>342</v>
      </c>
      <c r="C30" s="5"/>
      <c r="D30" s="201"/>
      <c r="E30" s="109"/>
    </row>
    <row r="31" spans="1:5" ht="15.75" customHeight="1">
      <c r="A31" s="36"/>
      <c r="B31" s="207" t="s">
        <v>340</v>
      </c>
      <c r="C31" s="6"/>
      <c r="D31" s="201"/>
      <c r="E31" s="99"/>
    </row>
    <row r="32" spans="1:5" ht="15.75" customHeight="1" hidden="1">
      <c r="A32" s="20" t="s">
        <v>14</v>
      </c>
      <c r="B32" s="58" t="s">
        <v>15</v>
      </c>
      <c r="C32" s="5" t="s">
        <v>224</v>
      </c>
      <c r="D32" s="129"/>
      <c r="E32" s="114">
        <v>0</v>
      </c>
    </row>
    <row r="33" spans="1:5" ht="15.75" customHeight="1" hidden="1">
      <c r="A33" s="20"/>
      <c r="B33" s="58" t="s">
        <v>146</v>
      </c>
      <c r="C33" s="5"/>
      <c r="D33" s="129"/>
      <c r="E33" s="109"/>
    </row>
    <row r="34" spans="1:5" ht="15.75" customHeight="1" hidden="1">
      <c r="A34" s="20"/>
      <c r="B34" s="58" t="s">
        <v>148</v>
      </c>
      <c r="C34" s="5"/>
      <c r="D34" s="129"/>
      <c r="E34" s="109"/>
    </row>
    <row r="35" spans="1:5" ht="15.75" customHeight="1" hidden="1">
      <c r="A35" s="20"/>
      <c r="B35" s="58" t="s">
        <v>149</v>
      </c>
      <c r="C35" s="5"/>
      <c r="D35" s="129"/>
      <c r="E35" s="109"/>
    </row>
    <row r="36" spans="1:5" ht="15.75" customHeight="1" hidden="1">
      <c r="A36" s="19"/>
      <c r="B36" s="202" t="s">
        <v>147</v>
      </c>
      <c r="C36" s="6"/>
      <c r="D36" s="130"/>
      <c r="E36" s="99"/>
    </row>
    <row r="37" spans="1:5" ht="15.75" customHeight="1" hidden="1">
      <c r="A37" s="28" t="s">
        <v>16</v>
      </c>
      <c r="B37" s="55" t="s">
        <v>150</v>
      </c>
      <c r="C37" s="7" t="s">
        <v>223</v>
      </c>
      <c r="D37" s="125"/>
      <c r="E37" s="114">
        <v>0</v>
      </c>
    </row>
    <row r="38" spans="1:5" ht="15.75" customHeight="1" hidden="1">
      <c r="A38" s="20"/>
      <c r="B38" s="55" t="s">
        <v>151</v>
      </c>
      <c r="C38" s="5"/>
      <c r="D38" s="122"/>
      <c r="E38" s="109"/>
    </row>
    <row r="39" spans="1:5" ht="15.75" customHeight="1" hidden="1">
      <c r="A39" s="20"/>
      <c r="B39" s="55" t="s">
        <v>152</v>
      </c>
      <c r="C39" s="5"/>
      <c r="D39" s="122"/>
      <c r="E39" s="109"/>
    </row>
    <row r="40" spans="1:5" ht="15.75" customHeight="1" hidden="1">
      <c r="A40" s="20"/>
      <c r="B40" s="64" t="s">
        <v>153</v>
      </c>
      <c r="C40" s="5"/>
      <c r="D40" s="122"/>
      <c r="E40" s="109"/>
    </row>
    <row r="41" spans="1:5" ht="15.75" customHeight="1" hidden="1">
      <c r="A41" s="20"/>
      <c r="B41" s="64" t="s">
        <v>154</v>
      </c>
      <c r="C41" s="5"/>
      <c r="D41" s="122"/>
      <c r="E41" s="109"/>
    </row>
    <row r="42" spans="1:5" ht="15.75" customHeight="1" hidden="1">
      <c r="A42" s="20"/>
      <c r="B42" s="64" t="s">
        <v>155</v>
      </c>
      <c r="C42" s="6"/>
      <c r="D42" s="124"/>
      <c r="E42" s="99"/>
    </row>
    <row r="43" spans="1:5" ht="15.75" customHeight="1">
      <c r="A43" s="11" t="s">
        <v>17</v>
      </c>
      <c r="B43" s="56" t="s">
        <v>18</v>
      </c>
      <c r="C43" s="6" t="s">
        <v>19</v>
      </c>
      <c r="D43" s="131">
        <f>SUM(D44:D52)</f>
        <v>1026</v>
      </c>
      <c r="E43" s="112">
        <f>E44+E48+E52</f>
        <v>2300</v>
      </c>
    </row>
    <row r="44" spans="1:5" ht="15.75" customHeight="1">
      <c r="A44" s="28" t="s">
        <v>20</v>
      </c>
      <c r="B44" s="57" t="s">
        <v>64</v>
      </c>
      <c r="C44" s="160" t="s">
        <v>21</v>
      </c>
      <c r="D44" s="122">
        <v>305.6</v>
      </c>
      <c r="E44" s="114">
        <v>125</v>
      </c>
    </row>
    <row r="45" spans="1:5" ht="15.75" customHeight="1">
      <c r="A45" s="20"/>
      <c r="B45" s="58" t="s">
        <v>156</v>
      </c>
      <c r="C45" s="160" t="s">
        <v>7</v>
      </c>
      <c r="D45" s="122"/>
      <c r="E45" s="109"/>
    </row>
    <row r="46" spans="1:5" ht="15.75" customHeight="1">
      <c r="A46" s="20"/>
      <c r="B46" s="58" t="s">
        <v>157</v>
      </c>
      <c r="C46" s="160"/>
      <c r="D46" s="122"/>
      <c r="E46" s="109"/>
    </row>
    <row r="47" spans="1:5" ht="15.75" customHeight="1">
      <c r="A47" s="20"/>
      <c r="B47" s="58" t="s">
        <v>158</v>
      </c>
      <c r="C47" s="160"/>
      <c r="D47" s="122"/>
      <c r="E47" s="99"/>
    </row>
    <row r="48" spans="1:5" ht="15.75" customHeight="1">
      <c r="A48" s="28" t="s">
        <v>22</v>
      </c>
      <c r="B48" s="115" t="s">
        <v>207</v>
      </c>
      <c r="C48" s="159" t="s">
        <v>65</v>
      </c>
      <c r="D48" s="125">
        <v>550.4</v>
      </c>
      <c r="E48" s="108">
        <v>1650</v>
      </c>
    </row>
    <row r="49" spans="1:5" ht="15.75" customHeight="1">
      <c r="A49" s="20"/>
      <c r="B49" s="55" t="s">
        <v>208</v>
      </c>
      <c r="C49" s="160"/>
      <c r="D49" s="122"/>
      <c r="E49" s="109"/>
    </row>
    <row r="50" spans="1:5" ht="15.75" customHeight="1">
      <c r="A50" s="20"/>
      <c r="B50" s="55" t="s">
        <v>167</v>
      </c>
      <c r="C50" s="160"/>
      <c r="D50" s="122"/>
      <c r="E50" s="109"/>
    </row>
    <row r="51" spans="1:5" ht="15.75" customHeight="1">
      <c r="A51" s="20"/>
      <c r="B51" s="55" t="s">
        <v>209</v>
      </c>
      <c r="C51" s="160"/>
      <c r="D51" s="122"/>
      <c r="E51" s="109"/>
    </row>
    <row r="52" spans="1:5" ht="15.75" customHeight="1">
      <c r="A52" s="28" t="s">
        <v>23</v>
      </c>
      <c r="B52" s="115" t="s">
        <v>210</v>
      </c>
      <c r="C52" s="159" t="s">
        <v>213</v>
      </c>
      <c r="D52" s="123">
        <v>170</v>
      </c>
      <c r="E52" s="114">
        <v>525</v>
      </c>
    </row>
    <row r="53" spans="1:5" ht="15.75" customHeight="1">
      <c r="A53" s="20"/>
      <c r="B53" s="55" t="s">
        <v>219</v>
      </c>
      <c r="C53" s="160" t="s">
        <v>7</v>
      </c>
      <c r="D53" s="122"/>
      <c r="E53" s="109"/>
    </row>
    <row r="54" spans="1:5" ht="15.75" customHeight="1">
      <c r="A54" s="20"/>
      <c r="B54" s="55" t="s">
        <v>220</v>
      </c>
      <c r="C54" s="160"/>
      <c r="D54" s="122"/>
      <c r="E54" s="109"/>
    </row>
    <row r="55" spans="1:5" ht="15.75" customHeight="1">
      <c r="A55" s="19"/>
      <c r="B55" s="116" t="s">
        <v>218</v>
      </c>
      <c r="C55" s="161"/>
      <c r="D55" s="124"/>
      <c r="E55" s="99"/>
    </row>
    <row r="56" spans="1:5" ht="15.75" customHeight="1">
      <c r="A56" s="38" t="s">
        <v>24</v>
      </c>
      <c r="B56" s="60" t="s">
        <v>25</v>
      </c>
      <c r="C56" s="162" t="s">
        <v>130</v>
      </c>
      <c r="D56" s="132">
        <f>SUM(D57:D61)</f>
        <v>17449.2</v>
      </c>
      <c r="E56" s="112">
        <f>E57+E61</f>
        <v>9248.3</v>
      </c>
    </row>
    <row r="57" spans="1:5" ht="15.75" customHeight="1">
      <c r="A57" s="39" t="s">
        <v>26</v>
      </c>
      <c r="B57" s="61" t="s">
        <v>159</v>
      </c>
      <c r="C57" s="159" t="s">
        <v>80</v>
      </c>
      <c r="D57" s="126">
        <v>7823.6</v>
      </c>
      <c r="E57" s="114">
        <v>0</v>
      </c>
    </row>
    <row r="58" spans="1:5" ht="15.75" customHeight="1">
      <c r="A58" s="40"/>
      <c r="B58" s="62" t="s">
        <v>160</v>
      </c>
      <c r="C58" s="160"/>
      <c r="D58" s="122"/>
      <c r="E58" s="109"/>
    </row>
    <row r="59" spans="1:5" ht="15.75" customHeight="1">
      <c r="A59" s="40"/>
      <c r="B59" s="62" t="s">
        <v>162</v>
      </c>
      <c r="C59" s="160"/>
      <c r="D59" s="122"/>
      <c r="E59" s="109"/>
    </row>
    <row r="60" spans="1:5" ht="15.75" customHeight="1">
      <c r="A60" s="41"/>
      <c r="B60" s="63" t="s">
        <v>161</v>
      </c>
      <c r="C60" s="161"/>
      <c r="D60" s="124"/>
      <c r="E60" s="99"/>
    </row>
    <row r="61" spans="1:5" ht="15.75" customHeight="1">
      <c r="A61" s="42" t="s">
        <v>27</v>
      </c>
      <c r="B61" s="61" t="s">
        <v>163</v>
      </c>
      <c r="C61" s="159" t="s">
        <v>233</v>
      </c>
      <c r="D61" s="126">
        <f>SUM(D63:D76)</f>
        <v>9625.6</v>
      </c>
      <c r="E61" s="106">
        <f>SUM(E63:E76)</f>
        <v>9248.3</v>
      </c>
    </row>
    <row r="62" spans="1:5" ht="15.75" customHeight="1">
      <c r="A62" s="42"/>
      <c r="B62" s="63" t="s">
        <v>164</v>
      </c>
      <c r="C62" s="161"/>
      <c r="D62" s="124"/>
      <c r="E62" s="99"/>
    </row>
    <row r="63" spans="1:5" ht="15.75" customHeight="1">
      <c r="A63" s="65" t="s">
        <v>28</v>
      </c>
      <c r="B63" s="53" t="s">
        <v>168</v>
      </c>
      <c r="C63" s="159" t="s">
        <v>176</v>
      </c>
      <c r="D63" s="125">
        <v>2435.8</v>
      </c>
      <c r="E63" s="108">
        <v>2272</v>
      </c>
    </row>
    <row r="64" spans="1:5" ht="15.75" customHeight="1">
      <c r="A64" s="66"/>
      <c r="B64" s="53" t="s">
        <v>211</v>
      </c>
      <c r="C64" s="160"/>
      <c r="D64" s="133"/>
      <c r="E64" s="109"/>
    </row>
    <row r="65" spans="1:5" ht="15.75" customHeight="1">
      <c r="A65" s="66"/>
      <c r="B65" s="53" t="s">
        <v>234</v>
      </c>
      <c r="C65" s="160"/>
      <c r="D65" s="133"/>
      <c r="E65" s="109"/>
    </row>
    <row r="66" spans="1:5" ht="15.75" customHeight="1">
      <c r="A66" s="66"/>
      <c r="B66" s="53" t="s">
        <v>235</v>
      </c>
      <c r="C66" s="160"/>
      <c r="D66" s="133"/>
      <c r="E66" s="109"/>
    </row>
    <row r="67" spans="1:5" ht="15.75" customHeight="1">
      <c r="A67" s="66"/>
      <c r="B67" s="53" t="s">
        <v>236</v>
      </c>
      <c r="C67" s="160"/>
      <c r="D67" s="133"/>
      <c r="E67" s="109"/>
    </row>
    <row r="68" spans="1:5" ht="15.75" customHeight="1">
      <c r="A68" s="43" t="s">
        <v>29</v>
      </c>
      <c r="B68" s="59" t="s">
        <v>166</v>
      </c>
      <c r="C68" s="163" t="s">
        <v>175</v>
      </c>
      <c r="D68" s="136">
        <v>63.6</v>
      </c>
      <c r="E68" s="141">
        <v>5.3</v>
      </c>
    </row>
    <row r="69" spans="1:5" ht="15.75" customHeight="1">
      <c r="A69" s="44"/>
      <c r="B69" s="53" t="s">
        <v>217</v>
      </c>
      <c r="C69" s="164"/>
      <c r="D69" s="134"/>
      <c r="E69" s="138"/>
    </row>
    <row r="70" spans="1:5" ht="15.75" customHeight="1">
      <c r="A70" s="44"/>
      <c r="B70" s="53" t="s">
        <v>237</v>
      </c>
      <c r="C70" s="164"/>
      <c r="D70" s="134"/>
      <c r="E70" s="138"/>
    </row>
    <row r="71" spans="1:5" ht="15.75" customHeight="1">
      <c r="A71" s="44"/>
      <c r="B71" s="53" t="s">
        <v>238</v>
      </c>
      <c r="C71" s="164"/>
      <c r="D71" s="134"/>
      <c r="E71" s="138"/>
    </row>
    <row r="72" spans="1:5" ht="15.75" customHeight="1">
      <c r="A72" s="45"/>
      <c r="B72" s="54" t="s">
        <v>239</v>
      </c>
      <c r="C72" s="165"/>
      <c r="D72" s="135"/>
      <c r="E72" s="139"/>
    </row>
    <row r="73" spans="1:5" ht="15.75" customHeight="1">
      <c r="A73" s="44" t="s">
        <v>31</v>
      </c>
      <c r="B73" s="53" t="s">
        <v>186</v>
      </c>
      <c r="C73" s="160" t="s">
        <v>30</v>
      </c>
      <c r="D73" s="134">
        <v>6007.8</v>
      </c>
      <c r="E73" s="109">
        <v>5823.7</v>
      </c>
    </row>
    <row r="74" spans="1:5" ht="15.75" customHeight="1">
      <c r="A74" s="44"/>
      <c r="B74" s="53" t="s">
        <v>187</v>
      </c>
      <c r="C74" s="160"/>
      <c r="D74" s="134"/>
      <c r="E74" s="109"/>
    </row>
    <row r="75" spans="1:5" ht="15.75" customHeight="1">
      <c r="A75" s="45"/>
      <c r="B75" s="54" t="s">
        <v>188</v>
      </c>
      <c r="C75" s="161"/>
      <c r="D75" s="135"/>
      <c r="E75" s="109"/>
    </row>
    <row r="76" spans="1:5" ht="15.75" customHeight="1">
      <c r="A76" s="43" t="s">
        <v>165</v>
      </c>
      <c r="B76" s="59" t="s">
        <v>166</v>
      </c>
      <c r="C76" s="159" t="s">
        <v>32</v>
      </c>
      <c r="D76" s="136">
        <v>1118.4</v>
      </c>
      <c r="E76" s="106">
        <v>1147.3</v>
      </c>
    </row>
    <row r="77" spans="1:5" ht="15.75" customHeight="1">
      <c r="A77" s="35"/>
      <c r="B77" s="53" t="s">
        <v>189</v>
      </c>
      <c r="C77" s="160"/>
      <c r="D77" s="134"/>
      <c r="E77" s="109"/>
    </row>
    <row r="78" spans="1:5" ht="15.75" customHeight="1">
      <c r="A78" s="31"/>
      <c r="B78" s="54" t="s">
        <v>190</v>
      </c>
      <c r="C78" s="161"/>
      <c r="D78" s="135"/>
      <c r="E78" s="99"/>
    </row>
    <row r="79" spans="1:5" ht="15.75" customHeight="1">
      <c r="A79" s="37">
        <v>74</v>
      </c>
      <c r="B79" s="60" t="s">
        <v>33</v>
      </c>
      <c r="C79" s="161"/>
      <c r="D79" s="137">
        <f>D11+D61</f>
        <v>58549.7</v>
      </c>
      <c r="E79" s="110">
        <f>E11+E61</f>
        <v>89460.2</v>
      </c>
    </row>
    <row r="80" spans="1:4" ht="14.25">
      <c r="A80" s="29"/>
      <c r="B80" s="4"/>
      <c r="C80" s="166"/>
      <c r="D80" s="105"/>
    </row>
    <row r="81" ht="14.25">
      <c r="E81" s="538"/>
    </row>
    <row r="82" spans="2:6" ht="15.75">
      <c r="B82" s="617" t="s">
        <v>67</v>
      </c>
      <c r="C82" s="73"/>
      <c r="D82" s="78"/>
      <c r="E82" s="621" t="s">
        <v>133</v>
      </c>
      <c r="F82" s="621"/>
    </row>
    <row r="83" spans="5:6" ht="14.25">
      <c r="E83" s="111"/>
      <c r="F83" s="67"/>
    </row>
  </sheetData>
  <mergeCells count="7">
    <mergeCell ref="A1:E1"/>
    <mergeCell ref="A2:E2"/>
    <mergeCell ref="A3:E3"/>
    <mergeCell ref="E82:F82"/>
    <mergeCell ref="B6:D6"/>
    <mergeCell ref="B7:C7"/>
    <mergeCell ref="A5:D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218"/>
  <sheetViews>
    <sheetView zoomScale="115" zoomScaleNormal="115" workbookViewId="0" topLeftCell="A1">
      <selection activeCell="B4" sqref="B4"/>
    </sheetView>
  </sheetViews>
  <sheetFormatPr defaultColWidth="9.00390625" defaultRowHeight="12.75"/>
  <cols>
    <col min="1" max="1" width="6.375" style="0" customWidth="1"/>
    <col min="2" max="2" width="53.00390625" style="68" customWidth="1"/>
    <col min="3" max="3" width="5.75390625" style="0" customWidth="1"/>
    <col min="4" max="4" width="5.125" style="0" customWidth="1"/>
    <col min="5" max="5" width="8.625" style="0" customWidth="1"/>
    <col min="6" max="6" width="4.375" style="0" customWidth="1"/>
    <col min="7" max="7" width="10.875" style="0" customWidth="1"/>
    <col min="8" max="8" width="9.25390625" style="0" customWidth="1"/>
    <col min="9" max="9" width="34.25390625" style="0" customWidth="1"/>
  </cols>
  <sheetData>
    <row r="1" spans="1:7" ht="12.75">
      <c r="A1" s="71"/>
      <c r="B1" s="563"/>
      <c r="C1" s="563"/>
      <c r="D1" s="563"/>
      <c r="E1" s="619" t="s">
        <v>454</v>
      </c>
      <c r="F1" s="619"/>
      <c r="G1" s="619"/>
    </row>
    <row r="2" spans="1:7" ht="12.75">
      <c r="A2" s="71"/>
      <c r="B2" s="563"/>
      <c r="C2" s="563"/>
      <c r="D2" s="563"/>
      <c r="E2" s="71"/>
      <c r="F2" s="67"/>
      <c r="G2" s="71" t="s">
        <v>251</v>
      </c>
    </row>
    <row r="3" spans="1:7" ht="12.75">
      <c r="A3" s="71"/>
      <c r="B3" s="563"/>
      <c r="C3" s="563"/>
      <c r="D3" s="563"/>
      <c r="E3" s="563"/>
      <c r="F3" s="33"/>
      <c r="G3" s="71" t="s">
        <v>457</v>
      </c>
    </row>
    <row r="4" ht="14.25">
      <c r="D4" s="561"/>
    </row>
    <row r="5" spans="1:7" ht="16.5" customHeight="1">
      <c r="A5" s="626" t="s">
        <v>458</v>
      </c>
      <c r="B5" s="626"/>
      <c r="C5" s="626"/>
      <c r="D5" s="626"/>
      <c r="E5" s="626"/>
      <c r="F5" s="626"/>
      <c r="G5" s="626"/>
    </row>
    <row r="6" spans="1:7" ht="16.5" customHeight="1">
      <c r="A6" s="626" t="s">
        <v>460</v>
      </c>
      <c r="B6" s="627"/>
      <c r="C6" s="626"/>
      <c r="D6" s="626"/>
      <c r="E6" s="626"/>
      <c r="F6" s="626"/>
      <c r="G6" s="626"/>
    </row>
    <row r="7" spans="1:7" ht="16.5" customHeight="1">
      <c r="A7" s="626" t="s">
        <v>459</v>
      </c>
      <c r="B7" s="626"/>
      <c r="C7" s="626"/>
      <c r="D7" s="626"/>
      <c r="E7" s="626"/>
      <c r="F7" s="626"/>
      <c r="G7" s="626"/>
    </row>
    <row r="8" spans="1:7" ht="16.5" customHeight="1" thickBot="1">
      <c r="A8" s="562"/>
      <c r="B8" s="562"/>
      <c r="C8" s="562"/>
      <c r="D8" s="562"/>
      <c r="E8" s="562"/>
      <c r="F8" s="562"/>
      <c r="G8" s="562"/>
    </row>
    <row r="9" spans="1:7" ht="13.5" customHeight="1">
      <c r="A9" s="321" t="s">
        <v>34</v>
      </c>
      <c r="B9" s="440" t="s">
        <v>35</v>
      </c>
      <c r="C9" s="323" t="s">
        <v>36</v>
      </c>
      <c r="D9" s="522" t="s">
        <v>1</v>
      </c>
      <c r="E9" s="323" t="s">
        <v>37</v>
      </c>
      <c r="F9" s="323" t="s">
        <v>1</v>
      </c>
      <c r="G9" s="523" t="s">
        <v>2</v>
      </c>
    </row>
    <row r="10" spans="1:7" ht="13.5" customHeight="1">
      <c r="A10" s="325" t="s">
        <v>38</v>
      </c>
      <c r="B10" s="317"/>
      <c r="C10" s="175" t="s">
        <v>39</v>
      </c>
      <c r="D10" s="535" t="s">
        <v>40</v>
      </c>
      <c r="E10" s="318" t="s">
        <v>3</v>
      </c>
      <c r="F10" s="318" t="s">
        <v>41</v>
      </c>
      <c r="G10" s="534" t="s">
        <v>444</v>
      </c>
    </row>
    <row r="11" spans="1:7" ht="13.5" customHeight="1">
      <c r="A11" s="341"/>
      <c r="B11" s="319" t="s">
        <v>399</v>
      </c>
      <c r="C11" s="189"/>
      <c r="D11" s="100"/>
      <c r="E11" s="100"/>
      <c r="F11" s="100"/>
      <c r="G11" s="524">
        <f>G12+G60+G67+G71+G74</f>
        <v>23602.699999999997</v>
      </c>
    </row>
    <row r="12" spans="1:8" ht="13.5" customHeight="1" thickBot="1">
      <c r="A12" s="525"/>
      <c r="B12" s="526" t="s">
        <v>134</v>
      </c>
      <c r="C12" s="229"/>
      <c r="D12" s="469"/>
      <c r="E12" s="437"/>
      <c r="F12" s="438"/>
      <c r="G12" s="527">
        <f>G13+G47-G60</f>
        <v>13902.599999999999</v>
      </c>
      <c r="H12" s="269"/>
    </row>
    <row r="13" spans="1:7" ht="13.5" customHeight="1">
      <c r="A13" s="321"/>
      <c r="B13" s="322" t="s">
        <v>266</v>
      </c>
      <c r="C13" s="250">
        <v>887</v>
      </c>
      <c r="D13" s="323"/>
      <c r="E13" s="324"/>
      <c r="F13" s="323"/>
      <c r="G13" s="313">
        <f>G15+G21</f>
        <v>4369.2</v>
      </c>
    </row>
    <row r="14" spans="1:7" ht="13.5" customHeight="1">
      <c r="A14" s="325"/>
      <c r="B14" s="326" t="s">
        <v>267</v>
      </c>
      <c r="C14" s="327"/>
      <c r="D14" s="318"/>
      <c r="E14" s="328"/>
      <c r="F14" s="318"/>
      <c r="G14" s="314"/>
    </row>
    <row r="15" spans="1:7" ht="13.5" customHeight="1">
      <c r="A15" s="329" t="s">
        <v>4</v>
      </c>
      <c r="B15" s="320" t="s">
        <v>68</v>
      </c>
      <c r="C15" s="330">
        <v>887</v>
      </c>
      <c r="D15" s="173" t="s">
        <v>42</v>
      </c>
      <c r="E15" s="174"/>
      <c r="F15" s="173"/>
      <c r="G15" s="315">
        <f>G18</f>
        <v>1044.3</v>
      </c>
    </row>
    <row r="16" spans="1:7" ht="13.5" customHeight="1">
      <c r="A16" s="331"/>
      <c r="B16" s="332" t="s">
        <v>268</v>
      </c>
      <c r="C16" s="333"/>
      <c r="D16" s="176"/>
      <c r="E16" s="177"/>
      <c r="F16" s="176"/>
      <c r="G16" s="288"/>
    </row>
    <row r="17" spans="1:7" ht="13.5" customHeight="1" thickBot="1">
      <c r="A17" s="331"/>
      <c r="B17" s="332" t="s">
        <v>269</v>
      </c>
      <c r="C17" s="333"/>
      <c r="D17" s="176"/>
      <c r="E17" s="177"/>
      <c r="F17" s="176"/>
      <c r="G17" s="316"/>
    </row>
    <row r="18" spans="1:7" ht="13.5" customHeight="1">
      <c r="A18" s="539" t="s">
        <v>6</v>
      </c>
      <c r="B18" s="540" t="s">
        <v>110</v>
      </c>
      <c r="C18" s="189">
        <v>887</v>
      </c>
      <c r="D18" s="541" t="s">
        <v>42</v>
      </c>
      <c r="E18" s="187" t="s">
        <v>43</v>
      </c>
      <c r="F18" s="542"/>
      <c r="G18" s="528">
        <f>G19</f>
        <v>1044.3</v>
      </c>
    </row>
    <row r="19" spans="1:7" ht="13.5" customHeight="1">
      <c r="A19" s="354" t="s">
        <v>69</v>
      </c>
      <c r="B19" s="317" t="s">
        <v>446</v>
      </c>
      <c r="C19" s="175">
        <v>887</v>
      </c>
      <c r="D19" s="340" t="s">
        <v>42</v>
      </c>
      <c r="E19" s="342" t="s">
        <v>43</v>
      </c>
      <c r="F19" s="340" t="s">
        <v>428</v>
      </c>
      <c r="G19" s="276">
        <v>1044.3</v>
      </c>
    </row>
    <row r="20" spans="1:7" ht="13.5" customHeight="1">
      <c r="A20" s="339"/>
      <c r="B20" s="317" t="s">
        <v>447</v>
      </c>
      <c r="C20" s="179"/>
      <c r="D20" s="340"/>
      <c r="E20" s="184"/>
      <c r="F20" s="340"/>
      <c r="G20" s="289"/>
    </row>
    <row r="21" spans="1:7" ht="13.5" customHeight="1">
      <c r="A21" s="343" t="s">
        <v>10</v>
      </c>
      <c r="B21" s="330" t="s">
        <v>70</v>
      </c>
      <c r="C21" s="344">
        <v>887</v>
      </c>
      <c r="D21" s="338" t="s">
        <v>44</v>
      </c>
      <c r="E21" s="173"/>
      <c r="F21" s="338"/>
      <c r="G21" s="306">
        <f>G25+G35</f>
        <v>3324.9</v>
      </c>
    </row>
    <row r="22" spans="1:7" ht="13.5" customHeight="1">
      <c r="A22" s="224"/>
      <c r="B22" s="333" t="s">
        <v>71</v>
      </c>
      <c r="C22" s="144"/>
      <c r="D22" s="345"/>
      <c r="E22" s="176"/>
      <c r="F22" s="345"/>
      <c r="G22" s="288"/>
    </row>
    <row r="23" spans="1:7" ht="13.5" customHeight="1">
      <c r="A23" s="224"/>
      <c r="B23" s="333" t="s">
        <v>72</v>
      </c>
      <c r="C23" s="144"/>
      <c r="D23" s="345"/>
      <c r="E23" s="176"/>
      <c r="F23" s="345"/>
      <c r="G23" s="288"/>
    </row>
    <row r="24" spans="1:7" ht="13.5" customHeight="1">
      <c r="A24" s="225"/>
      <c r="B24" s="270" t="s">
        <v>73</v>
      </c>
      <c r="C24" s="178"/>
      <c r="D24" s="218"/>
      <c r="E24" s="180"/>
      <c r="F24" s="218"/>
      <c r="G24" s="289"/>
    </row>
    <row r="25" spans="1:7" ht="13.5" customHeight="1">
      <c r="A25" s="346" t="s">
        <v>46</v>
      </c>
      <c r="B25" s="320" t="s">
        <v>318</v>
      </c>
      <c r="C25" s="330">
        <v>887</v>
      </c>
      <c r="D25" s="173" t="s">
        <v>44</v>
      </c>
      <c r="E25" s="347" t="s">
        <v>270</v>
      </c>
      <c r="F25" s="194"/>
      <c r="G25" s="311">
        <f>G29+G31</f>
        <v>1118.1</v>
      </c>
    </row>
    <row r="26" spans="1:7" ht="13.5" customHeight="1">
      <c r="A26" s="348"/>
      <c r="B26" s="349" t="s">
        <v>319</v>
      </c>
      <c r="C26" s="270"/>
      <c r="D26" s="180"/>
      <c r="E26" s="181"/>
      <c r="F26" s="170"/>
      <c r="G26" s="288"/>
    </row>
    <row r="27" spans="1:7" ht="13.5" customHeight="1">
      <c r="A27" s="350" t="s">
        <v>75</v>
      </c>
      <c r="B27" s="332" t="s">
        <v>350</v>
      </c>
      <c r="C27" s="333">
        <v>887</v>
      </c>
      <c r="D27" s="176" t="s">
        <v>44</v>
      </c>
      <c r="E27" s="177" t="s">
        <v>177</v>
      </c>
      <c r="F27" s="328"/>
      <c r="G27" s="276">
        <f>G29</f>
        <v>897.3</v>
      </c>
    </row>
    <row r="28" spans="1:7" ht="13.5" customHeight="1">
      <c r="A28" s="350"/>
      <c r="B28" s="332" t="s">
        <v>351</v>
      </c>
      <c r="C28" s="333"/>
      <c r="D28" s="176"/>
      <c r="E28" s="177"/>
      <c r="F28" s="328"/>
      <c r="G28" s="289"/>
    </row>
    <row r="29" spans="1:7" ht="13.5" customHeight="1">
      <c r="A29" s="351" t="s">
        <v>431</v>
      </c>
      <c r="B29" s="172" t="s">
        <v>446</v>
      </c>
      <c r="C29" s="172">
        <v>887</v>
      </c>
      <c r="D29" s="233" t="s">
        <v>44</v>
      </c>
      <c r="E29" s="347" t="s">
        <v>177</v>
      </c>
      <c r="F29" s="194">
        <v>120</v>
      </c>
      <c r="G29" s="276">
        <v>897.3</v>
      </c>
    </row>
    <row r="30" spans="1:7" ht="13.5" customHeight="1">
      <c r="A30" s="352"/>
      <c r="B30" s="179" t="s">
        <v>447</v>
      </c>
      <c r="C30" s="179"/>
      <c r="D30" s="340"/>
      <c r="E30" s="353"/>
      <c r="F30" s="328"/>
      <c r="G30" s="291"/>
    </row>
    <row r="31" spans="1:7" ht="13.5" customHeight="1">
      <c r="A31" s="355" t="s">
        <v>320</v>
      </c>
      <c r="B31" s="330" t="s">
        <v>393</v>
      </c>
      <c r="C31" s="172">
        <v>887</v>
      </c>
      <c r="D31" s="173" t="s">
        <v>44</v>
      </c>
      <c r="E31" s="347" t="s">
        <v>178</v>
      </c>
      <c r="F31" s="356"/>
      <c r="G31" s="312">
        <f>G33</f>
        <v>220.8</v>
      </c>
    </row>
    <row r="32" spans="1:7" ht="13.5" customHeight="1">
      <c r="A32" s="357"/>
      <c r="B32" s="270" t="s">
        <v>394</v>
      </c>
      <c r="C32" s="179"/>
      <c r="D32" s="232"/>
      <c r="E32" s="358"/>
      <c r="F32" s="359"/>
      <c r="G32" s="289"/>
    </row>
    <row r="33" spans="1:7" ht="13.5" customHeight="1">
      <c r="A33" s="360" t="s">
        <v>432</v>
      </c>
      <c r="B33" s="317" t="s">
        <v>446</v>
      </c>
      <c r="C33" s="172">
        <v>887</v>
      </c>
      <c r="D33" s="233" t="s">
        <v>44</v>
      </c>
      <c r="E33" s="347" t="s">
        <v>178</v>
      </c>
      <c r="F33" s="361">
        <v>120</v>
      </c>
      <c r="G33" s="303">
        <v>220.8</v>
      </c>
    </row>
    <row r="34" spans="1:7" ht="13.5" customHeight="1" thickBot="1">
      <c r="A34" s="363"/>
      <c r="B34" s="317" t="s">
        <v>447</v>
      </c>
      <c r="C34" s="175"/>
      <c r="D34" s="340"/>
      <c r="E34" s="358"/>
      <c r="F34" s="361"/>
      <c r="G34" s="288"/>
    </row>
    <row r="35" spans="1:7" ht="13.5" customHeight="1">
      <c r="A35" s="364" t="s">
        <v>47</v>
      </c>
      <c r="B35" s="250" t="s">
        <v>353</v>
      </c>
      <c r="C35" s="365">
        <v>887</v>
      </c>
      <c r="D35" s="222" t="s">
        <v>44</v>
      </c>
      <c r="E35" s="323" t="s">
        <v>111</v>
      </c>
      <c r="F35" s="366"/>
      <c r="G35" s="298">
        <f>G37+G39+G41</f>
        <v>2206.8</v>
      </c>
    </row>
    <row r="36" spans="1:7" ht="13.5" customHeight="1">
      <c r="A36" s="367"/>
      <c r="B36" s="178" t="s">
        <v>81</v>
      </c>
      <c r="C36" s="270"/>
      <c r="D36" s="180"/>
      <c r="E36" s="368"/>
      <c r="F36" s="218"/>
      <c r="G36" s="301"/>
    </row>
    <row r="37" spans="1:7" ht="13.5" customHeight="1">
      <c r="A37" s="369" t="s">
        <v>76</v>
      </c>
      <c r="B37" s="317" t="s">
        <v>446</v>
      </c>
      <c r="C37" s="172">
        <v>887</v>
      </c>
      <c r="D37" s="233" t="s">
        <v>44</v>
      </c>
      <c r="E37" s="191" t="s">
        <v>111</v>
      </c>
      <c r="F37" s="233" t="s">
        <v>428</v>
      </c>
      <c r="G37" s="286">
        <v>2169.8</v>
      </c>
    </row>
    <row r="38" spans="1:7" ht="13.5" customHeight="1">
      <c r="A38" s="354"/>
      <c r="B38" s="317" t="s">
        <v>447</v>
      </c>
      <c r="C38" s="179"/>
      <c r="D38" s="232"/>
      <c r="E38" s="185"/>
      <c r="F38" s="232"/>
      <c r="G38" s="291"/>
    </row>
    <row r="39" spans="1:7" ht="13.5" customHeight="1">
      <c r="A39" s="370" t="s">
        <v>352</v>
      </c>
      <c r="B39" s="371" t="s">
        <v>448</v>
      </c>
      <c r="C39" s="172">
        <v>887</v>
      </c>
      <c r="D39" s="233" t="s">
        <v>44</v>
      </c>
      <c r="E39" s="191" t="s">
        <v>111</v>
      </c>
      <c r="F39" s="356">
        <v>240</v>
      </c>
      <c r="G39" s="312">
        <v>36</v>
      </c>
    </row>
    <row r="40" spans="1:7" ht="13.5" customHeight="1">
      <c r="A40" s="372"/>
      <c r="B40" s="179" t="s">
        <v>396</v>
      </c>
      <c r="C40" s="179"/>
      <c r="D40" s="232"/>
      <c r="E40" s="185"/>
      <c r="F40" s="359"/>
      <c r="G40" s="291"/>
    </row>
    <row r="41" spans="1:7" ht="13.5" customHeight="1" thickBot="1">
      <c r="A41" s="374" t="s">
        <v>433</v>
      </c>
      <c r="B41" s="375" t="s">
        <v>274</v>
      </c>
      <c r="C41" s="376">
        <v>887</v>
      </c>
      <c r="D41" s="377" t="s">
        <v>44</v>
      </c>
      <c r="E41" s="231" t="s">
        <v>111</v>
      </c>
      <c r="F41" s="378">
        <v>850</v>
      </c>
      <c r="G41" s="277">
        <f>G42</f>
        <v>1</v>
      </c>
    </row>
    <row r="42" spans="1:7" ht="13.5" customHeight="1" hidden="1" thickBot="1">
      <c r="A42" s="374" t="s">
        <v>387</v>
      </c>
      <c r="B42" s="375" t="s">
        <v>354</v>
      </c>
      <c r="C42" s="376">
        <v>887</v>
      </c>
      <c r="D42" s="377" t="s">
        <v>44</v>
      </c>
      <c r="E42" s="231" t="s">
        <v>111</v>
      </c>
      <c r="F42" s="378">
        <v>852</v>
      </c>
      <c r="G42" s="277">
        <v>1</v>
      </c>
    </row>
    <row r="43" spans="1:7" ht="13.5" customHeight="1" hidden="1">
      <c r="A43" s="379" t="s">
        <v>388</v>
      </c>
      <c r="B43" s="310" t="s">
        <v>361</v>
      </c>
      <c r="C43" s="327">
        <v>887</v>
      </c>
      <c r="D43" s="342" t="s">
        <v>44</v>
      </c>
      <c r="E43" s="318" t="s">
        <v>111</v>
      </c>
      <c r="F43" s="361">
        <v>852</v>
      </c>
      <c r="G43" s="273">
        <v>1</v>
      </c>
    </row>
    <row r="44" spans="1:7" ht="13.5" customHeight="1">
      <c r="A44" s="380"/>
      <c r="B44" s="381" t="s">
        <v>193</v>
      </c>
      <c r="C44" s="365">
        <v>973</v>
      </c>
      <c r="D44" s="336"/>
      <c r="E44" s="382"/>
      <c r="F44" s="383"/>
      <c r="G44" s="274">
        <f>G47+G67+G71+G74+G93+G101+G138+G164+G186+G204+G209</f>
        <v>86091</v>
      </c>
    </row>
    <row r="45" spans="1:7" ht="13.5" customHeight="1">
      <c r="A45" s="224"/>
      <c r="B45" s="384" t="s">
        <v>194</v>
      </c>
      <c r="C45" s="175"/>
      <c r="D45" s="340"/>
      <c r="E45" s="358"/>
      <c r="F45" s="361"/>
      <c r="G45" s="288"/>
    </row>
    <row r="46" spans="1:7" ht="13.5" customHeight="1">
      <c r="A46" s="225"/>
      <c r="B46" s="385" t="s">
        <v>271</v>
      </c>
      <c r="C46" s="175"/>
      <c r="D46" s="232"/>
      <c r="E46" s="373"/>
      <c r="F46" s="359"/>
      <c r="G46" s="289"/>
    </row>
    <row r="47" spans="1:7" ht="13.5" customHeight="1">
      <c r="A47" s="343" t="s">
        <v>12</v>
      </c>
      <c r="B47" s="320" t="s">
        <v>336</v>
      </c>
      <c r="C47" s="386" t="s">
        <v>97</v>
      </c>
      <c r="D47" s="173" t="s">
        <v>45</v>
      </c>
      <c r="E47" s="362"/>
      <c r="F47" s="356"/>
      <c r="G47" s="306">
        <f>G51+G54+G60</f>
        <v>9538.699999999999</v>
      </c>
    </row>
    <row r="48" spans="1:7" ht="13.5" customHeight="1">
      <c r="A48" s="224"/>
      <c r="B48" s="332" t="s">
        <v>337</v>
      </c>
      <c r="C48" s="175"/>
      <c r="D48" s="340"/>
      <c r="E48" s="358"/>
      <c r="F48" s="361"/>
      <c r="G48" s="288"/>
    </row>
    <row r="49" spans="1:7" ht="13.5" customHeight="1">
      <c r="A49" s="224"/>
      <c r="B49" s="332" t="s">
        <v>338</v>
      </c>
      <c r="C49" s="175"/>
      <c r="D49" s="340"/>
      <c r="E49" s="358"/>
      <c r="F49" s="361"/>
      <c r="G49" s="288"/>
    </row>
    <row r="50" spans="1:7" ht="13.5" customHeight="1">
      <c r="A50" s="225"/>
      <c r="B50" s="349" t="s">
        <v>272</v>
      </c>
      <c r="C50" s="175"/>
      <c r="D50" s="232"/>
      <c r="E50" s="373"/>
      <c r="F50" s="359"/>
      <c r="G50" s="289"/>
    </row>
    <row r="51" spans="1:7" ht="13.5" customHeight="1">
      <c r="A51" s="387" t="s">
        <v>53</v>
      </c>
      <c r="B51" s="332" t="s">
        <v>67</v>
      </c>
      <c r="C51" s="102">
        <v>973</v>
      </c>
      <c r="D51" s="388" t="s">
        <v>45</v>
      </c>
      <c r="E51" s="389" t="s">
        <v>49</v>
      </c>
      <c r="F51" s="389"/>
      <c r="G51" s="307">
        <f>G52</f>
        <v>1044.3</v>
      </c>
    </row>
    <row r="52" spans="1:7" ht="13.5" customHeight="1">
      <c r="A52" s="351" t="s">
        <v>112</v>
      </c>
      <c r="B52" s="172" t="s">
        <v>446</v>
      </c>
      <c r="C52" s="172">
        <v>973</v>
      </c>
      <c r="D52" s="233" t="s">
        <v>45</v>
      </c>
      <c r="E52" s="362" t="s">
        <v>49</v>
      </c>
      <c r="F52" s="356">
        <v>120</v>
      </c>
      <c r="G52" s="303">
        <v>1044.3</v>
      </c>
    </row>
    <row r="53" spans="1:7" ht="13.5" customHeight="1">
      <c r="A53" s="390"/>
      <c r="B53" s="179" t="s">
        <v>447</v>
      </c>
      <c r="C53" s="179"/>
      <c r="D53" s="232"/>
      <c r="E53" s="373"/>
      <c r="F53" s="359"/>
      <c r="G53" s="289"/>
    </row>
    <row r="54" spans="1:7" ht="13.5" customHeight="1">
      <c r="A54" s="343" t="s">
        <v>113</v>
      </c>
      <c r="B54" s="330" t="s">
        <v>74</v>
      </c>
      <c r="C54" s="344">
        <v>973</v>
      </c>
      <c r="D54" s="338" t="s">
        <v>45</v>
      </c>
      <c r="E54" s="338" t="s">
        <v>171</v>
      </c>
      <c r="F54" s="174"/>
      <c r="G54" s="308">
        <f>G55+G57+G59</f>
        <v>8489.1</v>
      </c>
    </row>
    <row r="55" spans="1:7" ht="13.5" customHeight="1">
      <c r="A55" s="392" t="s">
        <v>114</v>
      </c>
      <c r="B55" s="172" t="s">
        <v>446</v>
      </c>
      <c r="C55" s="320">
        <v>973</v>
      </c>
      <c r="D55" s="338" t="s">
        <v>45</v>
      </c>
      <c r="E55" s="338" t="s">
        <v>171</v>
      </c>
      <c r="F55" s="453">
        <v>120</v>
      </c>
      <c r="G55" s="543">
        <v>6333.6</v>
      </c>
    </row>
    <row r="56" spans="1:7" ht="13.5" customHeight="1">
      <c r="A56" s="391"/>
      <c r="B56" s="179" t="s">
        <v>447</v>
      </c>
      <c r="C56" s="349"/>
      <c r="D56" s="218"/>
      <c r="E56" s="218"/>
      <c r="F56" s="454"/>
      <c r="G56" s="544"/>
    </row>
    <row r="57" spans="1:8" ht="13.5" customHeight="1">
      <c r="A57" s="392" t="s">
        <v>273</v>
      </c>
      <c r="B57" s="371" t="s">
        <v>448</v>
      </c>
      <c r="C57" s="327">
        <v>973</v>
      </c>
      <c r="D57" s="342" t="s">
        <v>45</v>
      </c>
      <c r="E57" s="361" t="s">
        <v>171</v>
      </c>
      <c r="F57" s="358">
        <v>240</v>
      </c>
      <c r="G57" s="297">
        <v>2120.5</v>
      </c>
      <c r="H57" s="168"/>
    </row>
    <row r="58" spans="1:7" ht="13.5" customHeight="1">
      <c r="A58" s="394"/>
      <c r="B58" s="179" t="s">
        <v>396</v>
      </c>
      <c r="C58" s="183"/>
      <c r="D58" s="184"/>
      <c r="E58" s="359"/>
      <c r="F58" s="373"/>
      <c r="G58" s="278"/>
    </row>
    <row r="59" spans="1:7" ht="13.5" customHeight="1" thickBot="1">
      <c r="A59" s="392" t="s">
        <v>434</v>
      </c>
      <c r="B59" s="172" t="s">
        <v>274</v>
      </c>
      <c r="C59" s="327">
        <v>973</v>
      </c>
      <c r="D59" s="342" t="s">
        <v>45</v>
      </c>
      <c r="E59" s="358" t="s">
        <v>171</v>
      </c>
      <c r="F59" s="358">
        <v>850</v>
      </c>
      <c r="G59" s="309">
        <v>35</v>
      </c>
    </row>
    <row r="60" spans="1:7" ht="13.5" customHeight="1">
      <c r="A60" s="396" t="s">
        <v>180</v>
      </c>
      <c r="B60" s="334" t="s">
        <v>275</v>
      </c>
      <c r="C60" s="397">
        <v>973</v>
      </c>
      <c r="D60" s="335" t="s">
        <v>45</v>
      </c>
      <c r="E60" s="383" t="s">
        <v>389</v>
      </c>
      <c r="F60" s="382"/>
      <c r="G60" s="274">
        <f>G64</f>
        <v>5.3</v>
      </c>
    </row>
    <row r="61" spans="1:7" ht="13.5" customHeight="1">
      <c r="A61" s="363"/>
      <c r="B61" s="332" t="s">
        <v>276</v>
      </c>
      <c r="C61" s="317"/>
      <c r="D61" s="342"/>
      <c r="E61" s="340"/>
      <c r="F61" s="358"/>
      <c r="G61" s="275"/>
    </row>
    <row r="62" spans="1:7" ht="13.5" customHeight="1">
      <c r="A62" s="363"/>
      <c r="B62" s="332" t="s">
        <v>277</v>
      </c>
      <c r="C62" s="317"/>
      <c r="D62" s="342"/>
      <c r="E62" s="340"/>
      <c r="F62" s="358"/>
      <c r="G62" s="275"/>
    </row>
    <row r="63" spans="1:7" ht="13.5" customHeight="1">
      <c r="A63" s="363"/>
      <c r="B63" s="332" t="s">
        <v>278</v>
      </c>
      <c r="C63" s="317"/>
      <c r="D63" s="342"/>
      <c r="E63" s="340"/>
      <c r="F63" s="358"/>
      <c r="G63" s="275"/>
    </row>
    <row r="64" spans="1:7" ht="13.5" customHeight="1">
      <c r="A64" s="398" t="s">
        <v>172</v>
      </c>
      <c r="B64" s="371" t="s">
        <v>448</v>
      </c>
      <c r="C64" s="399">
        <v>973</v>
      </c>
      <c r="D64" s="233" t="s">
        <v>45</v>
      </c>
      <c r="E64" s="362" t="s">
        <v>389</v>
      </c>
      <c r="F64" s="356">
        <v>240</v>
      </c>
      <c r="G64" s="276">
        <f>G65</f>
        <v>5.3</v>
      </c>
    </row>
    <row r="65" spans="1:7" ht="13.5" customHeight="1" hidden="1" thickBot="1">
      <c r="A65" s="400" t="s">
        <v>258</v>
      </c>
      <c r="B65" s="179" t="s">
        <v>396</v>
      </c>
      <c r="C65" s="327">
        <v>973</v>
      </c>
      <c r="D65" s="342" t="s">
        <v>45</v>
      </c>
      <c r="E65" s="361" t="s">
        <v>389</v>
      </c>
      <c r="F65" s="358">
        <v>244</v>
      </c>
      <c r="G65" s="275">
        <v>5.3</v>
      </c>
    </row>
    <row r="66" spans="1:7" ht="13.5" customHeight="1" thickBot="1">
      <c r="A66" s="401"/>
      <c r="B66" s="402" t="s">
        <v>396</v>
      </c>
      <c r="C66" s="376"/>
      <c r="D66" s="377"/>
      <c r="E66" s="378"/>
      <c r="F66" s="403"/>
      <c r="G66" s="277"/>
    </row>
    <row r="67" spans="1:7" ht="13.5" customHeight="1">
      <c r="A67" s="364" t="s">
        <v>13</v>
      </c>
      <c r="B67" s="250" t="s">
        <v>382</v>
      </c>
      <c r="C67" s="240">
        <v>962</v>
      </c>
      <c r="D67" s="241" t="s">
        <v>374</v>
      </c>
      <c r="E67" s="410"/>
      <c r="F67" s="410"/>
      <c r="G67" s="292">
        <f>G68</f>
        <v>5000</v>
      </c>
    </row>
    <row r="68" spans="1:7" ht="13.5" customHeight="1">
      <c r="A68" s="355" t="s">
        <v>14</v>
      </c>
      <c r="B68" s="195" t="s">
        <v>373</v>
      </c>
      <c r="C68" s="172">
        <v>962</v>
      </c>
      <c r="D68" s="233" t="s">
        <v>374</v>
      </c>
      <c r="E68" s="362" t="s">
        <v>375</v>
      </c>
      <c r="F68" s="356"/>
      <c r="G68" s="276">
        <f>G70</f>
        <v>5000</v>
      </c>
    </row>
    <row r="69" spans="1:7" ht="13.5" customHeight="1">
      <c r="A69" s="405"/>
      <c r="B69" s="183" t="s">
        <v>81</v>
      </c>
      <c r="C69" s="179"/>
      <c r="D69" s="232"/>
      <c r="E69" s="373"/>
      <c r="F69" s="359"/>
      <c r="G69" s="291"/>
    </row>
    <row r="70" spans="1:7" ht="13.5" customHeight="1" thickBot="1">
      <c r="A70" s="406" t="s">
        <v>173</v>
      </c>
      <c r="B70" s="407" t="s">
        <v>449</v>
      </c>
      <c r="C70" s="229">
        <v>962</v>
      </c>
      <c r="D70" s="230" t="s">
        <v>374</v>
      </c>
      <c r="E70" s="395" t="s">
        <v>375</v>
      </c>
      <c r="F70" s="395">
        <v>850</v>
      </c>
      <c r="G70" s="281">
        <v>5000</v>
      </c>
    </row>
    <row r="71" spans="1:7" ht="13.5" customHeight="1">
      <c r="A71" s="408" t="s">
        <v>17</v>
      </c>
      <c r="B71" s="409" t="s">
        <v>117</v>
      </c>
      <c r="C71" s="409">
        <v>973</v>
      </c>
      <c r="D71" s="241" t="s">
        <v>136</v>
      </c>
      <c r="E71" s="241"/>
      <c r="F71" s="410"/>
      <c r="G71" s="282">
        <f>G72</f>
        <v>2649.8</v>
      </c>
    </row>
    <row r="72" spans="1:7" ht="13.5" customHeight="1">
      <c r="A72" s="411" t="s">
        <v>20</v>
      </c>
      <c r="B72" s="102" t="s">
        <v>118</v>
      </c>
      <c r="C72" s="412">
        <v>973</v>
      </c>
      <c r="D72" s="393" t="s">
        <v>136</v>
      </c>
      <c r="E72" s="393" t="s">
        <v>119</v>
      </c>
      <c r="F72" s="393"/>
      <c r="G72" s="283">
        <f>G73</f>
        <v>2649.8</v>
      </c>
    </row>
    <row r="73" spans="1:7" ht="13.5" customHeight="1" thickBot="1">
      <c r="A73" s="411" t="s">
        <v>358</v>
      </c>
      <c r="B73" s="498" t="s">
        <v>357</v>
      </c>
      <c r="C73" s="413" t="s">
        <v>97</v>
      </c>
      <c r="D73" s="233" t="s">
        <v>136</v>
      </c>
      <c r="E73" s="187" t="s">
        <v>119</v>
      </c>
      <c r="F73" s="414" t="s">
        <v>279</v>
      </c>
      <c r="G73" s="283">
        <v>2649.8</v>
      </c>
    </row>
    <row r="74" spans="1:7" ht="13.5" customHeight="1">
      <c r="A74" s="415" t="s">
        <v>24</v>
      </c>
      <c r="B74" s="334" t="s">
        <v>120</v>
      </c>
      <c r="C74" s="416" t="s">
        <v>97</v>
      </c>
      <c r="D74" s="222" t="s">
        <v>135</v>
      </c>
      <c r="E74" s="366"/>
      <c r="F74" s="417"/>
      <c r="G74" s="282">
        <f>G75+G79+G85+G88</f>
        <v>2045</v>
      </c>
    </row>
    <row r="75" spans="1:7" ht="13.5" customHeight="1">
      <c r="A75" s="209" t="s">
        <v>26</v>
      </c>
      <c r="B75" s="172" t="s">
        <v>248</v>
      </c>
      <c r="C75" s="414" t="s">
        <v>97</v>
      </c>
      <c r="D75" s="190" t="s">
        <v>135</v>
      </c>
      <c r="E75" s="233" t="s">
        <v>183</v>
      </c>
      <c r="F75" s="418"/>
      <c r="G75" s="276">
        <f>G77</f>
        <v>99</v>
      </c>
    </row>
    <row r="76" spans="1:7" ht="13.5" customHeight="1">
      <c r="A76" s="419"/>
      <c r="B76" s="179" t="s">
        <v>280</v>
      </c>
      <c r="C76" s="420"/>
      <c r="D76" s="218"/>
      <c r="E76" s="180"/>
      <c r="F76" s="421"/>
      <c r="G76" s="289"/>
    </row>
    <row r="77" spans="1:7" ht="14.25" customHeight="1">
      <c r="A77" s="529" t="s">
        <v>174</v>
      </c>
      <c r="B77" s="371" t="s">
        <v>448</v>
      </c>
      <c r="C77" s="414" t="s">
        <v>97</v>
      </c>
      <c r="D77" s="190" t="s">
        <v>135</v>
      </c>
      <c r="E77" s="190" t="s">
        <v>183</v>
      </c>
      <c r="F77" s="418" t="s">
        <v>429</v>
      </c>
      <c r="G77" s="276">
        <v>99</v>
      </c>
    </row>
    <row r="78" spans="1:7" ht="13.5" customHeight="1">
      <c r="A78" s="530"/>
      <c r="B78" s="179" t="s">
        <v>396</v>
      </c>
      <c r="C78" s="422"/>
      <c r="D78" s="342"/>
      <c r="E78" s="184"/>
      <c r="F78" s="423"/>
      <c r="G78" s="275"/>
    </row>
    <row r="79" spans="1:7" ht="13.5" customHeight="1">
      <c r="A79" s="424" t="s">
        <v>27</v>
      </c>
      <c r="B79" s="172" t="s">
        <v>281</v>
      </c>
      <c r="C79" s="425" t="s">
        <v>97</v>
      </c>
      <c r="D79" s="190" t="s">
        <v>135</v>
      </c>
      <c r="E79" s="328" t="s">
        <v>77</v>
      </c>
      <c r="F79" s="426"/>
      <c r="G79" s="276">
        <f>G83</f>
        <v>574</v>
      </c>
    </row>
    <row r="80" spans="1:7" ht="13.5" customHeight="1">
      <c r="A80" s="424"/>
      <c r="B80" s="175" t="s">
        <v>282</v>
      </c>
      <c r="C80" s="422"/>
      <c r="D80" s="342"/>
      <c r="E80" s="176"/>
      <c r="F80" s="426"/>
      <c r="G80" s="288"/>
    </row>
    <row r="81" spans="1:7" ht="13.5" customHeight="1">
      <c r="A81" s="424"/>
      <c r="B81" s="175" t="s">
        <v>283</v>
      </c>
      <c r="C81" s="422"/>
      <c r="D81" s="342"/>
      <c r="E81" s="176"/>
      <c r="F81" s="426"/>
      <c r="G81" s="288"/>
    </row>
    <row r="82" spans="1:7" ht="13.5" customHeight="1">
      <c r="A82" s="424"/>
      <c r="B82" s="179" t="s">
        <v>284</v>
      </c>
      <c r="C82" s="427"/>
      <c r="D82" s="184"/>
      <c r="E82" s="176"/>
      <c r="F82" s="421"/>
      <c r="G82" s="289"/>
    </row>
    <row r="83" spans="1:7" ht="13.5" customHeight="1">
      <c r="A83" s="428" t="s">
        <v>28</v>
      </c>
      <c r="B83" s="429" t="s">
        <v>359</v>
      </c>
      <c r="C83" s="172">
        <v>973</v>
      </c>
      <c r="D83" s="233" t="s">
        <v>135</v>
      </c>
      <c r="E83" s="191" t="s">
        <v>77</v>
      </c>
      <c r="F83" s="190" t="s">
        <v>285</v>
      </c>
      <c r="G83" s="284">
        <v>574</v>
      </c>
    </row>
    <row r="84" spans="1:7" ht="15" customHeight="1">
      <c r="A84" s="430"/>
      <c r="B84" s="431" t="s">
        <v>397</v>
      </c>
      <c r="C84" s="432"/>
      <c r="D84" s="431"/>
      <c r="E84" s="432"/>
      <c r="F84" s="432"/>
      <c r="G84" s="285"/>
    </row>
    <row r="85" spans="1:7" ht="13.5" customHeight="1">
      <c r="A85" s="209" t="s">
        <v>435</v>
      </c>
      <c r="B85" s="195" t="s">
        <v>321</v>
      </c>
      <c r="C85" s="196">
        <v>973</v>
      </c>
      <c r="D85" s="197" t="s">
        <v>135</v>
      </c>
      <c r="E85" s="198" t="s">
        <v>322</v>
      </c>
      <c r="F85" s="197"/>
      <c r="G85" s="286">
        <f>G86</f>
        <v>1300</v>
      </c>
    </row>
    <row r="86" spans="1:7" ht="13.5" customHeight="1">
      <c r="A86" s="209" t="s">
        <v>436</v>
      </c>
      <c r="B86" s="371" t="s">
        <v>448</v>
      </c>
      <c r="C86" s="212">
        <v>973</v>
      </c>
      <c r="D86" s="253" t="s">
        <v>135</v>
      </c>
      <c r="E86" s="255" t="s">
        <v>322</v>
      </c>
      <c r="F86" s="253" t="s">
        <v>429</v>
      </c>
      <c r="G86" s="286">
        <v>1300</v>
      </c>
    </row>
    <row r="87" spans="1:7" ht="13.5" customHeight="1">
      <c r="A87" s="251"/>
      <c r="B87" s="179" t="s">
        <v>396</v>
      </c>
      <c r="C87" s="213"/>
      <c r="D87" s="254"/>
      <c r="E87" s="252"/>
      <c r="F87" s="254"/>
      <c r="G87" s="293"/>
    </row>
    <row r="88" spans="1:7" ht="13.5" customHeight="1">
      <c r="A88" s="209" t="s">
        <v>437</v>
      </c>
      <c r="B88" s="327" t="s">
        <v>286</v>
      </c>
      <c r="C88" s="175">
        <v>973</v>
      </c>
      <c r="D88" s="340" t="s">
        <v>135</v>
      </c>
      <c r="E88" s="318" t="s">
        <v>287</v>
      </c>
      <c r="F88" s="340"/>
      <c r="G88" s="275">
        <f>G91</f>
        <v>72</v>
      </c>
    </row>
    <row r="89" spans="1:7" ht="13.5" customHeight="1">
      <c r="A89" s="433"/>
      <c r="B89" s="327" t="s">
        <v>288</v>
      </c>
      <c r="C89" s="175"/>
      <c r="D89" s="340"/>
      <c r="E89" s="318"/>
      <c r="F89" s="340"/>
      <c r="G89" s="288"/>
    </row>
    <row r="90" spans="1:7" ht="13.5" customHeight="1">
      <c r="A90" s="251"/>
      <c r="B90" s="183" t="s">
        <v>289</v>
      </c>
      <c r="C90" s="179"/>
      <c r="D90" s="232"/>
      <c r="E90" s="185"/>
      <c r="F90" s="232"/>
      <c r="G90" s="289"/>
    </row>
    <row r="91" spans="1:7" ht="13.5" customHeight="1">
      <c r="A91" s="209" t="s">
        <v>438</v>
      </c>
      <c r="B91" s="429" t="s">
        <v>359</v>
      </c>
      <c r="C91" s="172">
        <v>973</v>
      </c>
      <c r="D91" s="233" t="s">
        <v>135</v>
      </c>
      <c r="E91" s="191" t="s">
        <v>287</v>
      </c>
      <c r="F91" s="434" t="s">
        <v>285</v>
      </c>
      <c r="G91" s="279">
        <v>72</v>
      </c>
    </row>
    <row r="92" spans="1:7" ht="13.5" customHeight="1">
      <c r="A92" s="433"/>
      <c r="B92" s="431" t="s">
        <v>397</v>
      </c>
      <c r="C92" s="179"/>
      <c r="D92" s="232"/>
      <c r="E92" s="185"/>
      <c r="F92" s="435"/>
      <c r="G92" s="305"/>
    </row>
    <row r="93" spans="1:7" s="142" customFormat="1" ht="13.5" customHeight="1">
      <c r="A93" s="499" t="s">
        <v>439</v>
      </c>
      <c r="B93" s="144" t="s">
        <v>290</v>
      </c>
      <c r="C93" s="333">
        <v>973</v>
      </c>
      <c r="D93" s="176" t="s">
        <v>50</v>
      </c>
      <c r="E93" s="177"/>
      <c r="F93" s="176"/>
      <c r="G93" s="304">
        <f>G96</f>
        <v>525</v>
      </c>
    </row>
    <row r="94" spans="1:7" ht="13.5" customHeight="1">
      <c r="A94" s="500"/>
      <c r="B94" s="144" t="s">
        <v>291</v>
      </c>
      <c r="C94" s="333"/>
      <c r="D94" s="176"/>
      <c r="E94" s="177"/>
      <c r="F94" s="176"/>
      <c r="G94" s="288"/>
    </row>
    <row r="95" spans="1:7" ht="13.5" customHeight="1">
      <c r="A95" s="501"/>
      <c r="B95" s="178" t="s">
        <v>292</v>
      </c>
      <c r="C95" s="270"/>
      <c r="D95" s="180"/>
      <c r="E95" s="181"/>
      <c r="F95" s="180"/>
      <c r="G95" s="291"/>
    </row>
    <row r="96" spans="1:9" ht="13.5" customHeight="1">
      <c r="A96" s="337" t="s">
        <v>98</v>
      </c>
      <c r="B96" s="193" t="s">
        <v>259</v>
      </c>
      <c r="C96" s="172">
        <v>973</v>
      </c>
      <c r="D96" s="233" t="s">
        <v>50</v>
      </c>
      <c r="E96" s="191" t="s">
        <v>184</v>
      </c>
      <c r="F96" s="194"/>
      <c r="G96" s="275">
        <f>G99</f>
        <v>525</v>
      </c>
      <c r="I96" s="74"/>
    </row>
    <row r="97" spans="1:7" ht="13.5" customHeight="1">
      <c r="A97" s="354"/>
      <c r="B97" s="317" t="s">
        <v>344</v>
      </c>
      <c r="C97" s="175"/>
      <c r="D97" s="340"/>
      <c r="E97" s="318"/>
      <c r="F97" s="340"/>
      <c r="G97" s="288"/>
    </row>
    <row r="98" spans="1:7" ht="13.5" customHeight="1">
      <c r="A98" s="325"/>
      <c r="B98" s="317" t="s">
        <v>260</v>
      </c>
      <c r="C98" s="175"/>
      <c r="D98" s="340"/>
      <c r="E98" s="318"/>
      <c r="F98" s="328"/>
      <c r="G98" s="288"/>
    </row>
    <row r="99" spans="1:7" ht="13.5" customHeight="1">
      <c r="A99" s="392" t="s">
        <v>440</v>
      </c>
      <c r="B99" s="371" t="s">
        <v>448</v>
      </c>
      <c r="C99" s="212">
        <v>973</v>
      </c>
      <c r="D99" s="253" t="s">
        <v>50</v>
      </c>
      <c r="E99" s="194" t="s">
        <v>184</v>
      </c>
      <c r="F99" s="191">
        <v>240</v>
      </c>
      <c r="G99" s="276">
        <v>525</v>
      </c>
    </row>
    <row r="100" spans="1:7" ht="13.5" customHeight="1" thickBot="1">
      <c r="A100" s="394"/>
      <c r="B100" s="179" t="s">
        <v>396</v>
      </c>
      <c r="C100" s="271"/>
      <c r="D100" s="254"/>
      <c r="E100" s="170"/>
      <c r="F100" s="185"/>
      <c r="G100" s="289"/>
    </row>
    <row r="101" spans="1:7" ht="13.5" customHeight="1" thickBot="1">
      <c r="A101" s="441" t="s">
        <v>99</v>
      </c>
      <c r="B101" s="442" t="s">
        <v>51</v>
      </c>
      <c r="C101" s="443">
        <v>973</v>
      </c>
      <c r="D101" s="444" t="s">
        <v>52</v>
      </c>
      <c r="E101" s="445"/>
      <c r="F101" s="446"/>
      <c r="G101" s="290">
        <f>G102+G107+G112+G115+G134+G121+G125+G130</f>
        <v>46000</v>
      </c>
    </row>
    <row r="102" spans="1:7" ht="13.5" customHeight="1">
      <c r="A102" s="447" t="s">
        <v>196</v>
      </c>
      <c r="B102" s="448" t="s">
        <v>325</v>
      </c>
      <c r="C102" s="334">
        <v>973</v>
      </c>
      <c r="D102" s="366" t="s">
        <v>52</v>
      </c>
      <c r="E102" s="449" t="s">
        <v>197</v>
      </c>
      <c r="F102" s="223"/>
      <c r="G102" s="274">
        <f>G105</f>
        <v>11390</v>
      </c>
    </row>
    <row r="103" spans="1:7" ht="13.5" customHeight="1">
      <c r="A103" s="363"/>
      <c r="B103" s="332" t="s">
        <v>324</v>
      </c>
      <c r="C103" s="332"/>
      <c r="D103" s="345"/>
      <c r="E103" s="451"/>
      <c r="F103" s="177"/>
      <c r="G103" s="288"/>
    </row>
    <row r="104" spans="1:7" ht="13.5" customHeight="1">
      <c r="A104" s="357"/>
      <c r="B104" s="349" t="s">
        <v>293</v>
      </c>
      <c r="C104" s="216"/>
      <c r="D104" s="184"/>
      <c r="E104" s="170"/>
      <c r="F104" s="181"/>
      <c r="G104" s="289"/>
    </row>
    <row r="105" spans="1:7" ht="12.75" customHeight="1">
      <c r="A105" s="392" t="s">
        <v>198</v>
      </c>
      <c r="B105" s="371" t="s">
        <v>395</v>
      </c>
      <c r="C105" s="195">
        <v>973</v>
      </c>
      <c r="D105" s="190" t="s">
        <v>52</v>
      </c>
      <c r="E105" s="194" t="s">
        <v>197</v>
      </c>
      <c r="F105" s="191">
        <v>240</v>
      </c>
      <c r="G105" s="276">
        <v>11390</v>
      </c>
    </row>
    <row r="106" spans="1:7" ht="12.75" customHeight="1" thickBot="1">
      <c r="A106" s="394"/>
      <c r="B106" s="179" t="s">
        <v>396</v>
      </c>
      <c r="C106" s="183"/>
      <c r="D106" s="184"/>
      <c r="E106" s="170"/>
      <c r="F106" s="185"/>
      <c r="G106" s="291"/>
    </row>
    <row r="107" spans="1:7" ht="13.5" customHeight="1">
      <c r="A107" s="447" t="s">
        <v>199</v>
      </c>
      <c r="B107" s="250" t="s">
        <v>200</v>
      </c>
      <c r="C107" s="365">
        <v>973</v>
      </c>
      <c r="D107" s="222" t="s">
        <v>52</v>
      </c>
      <c r="E107" s="223" t="s">
        <v>201</v>
      </c>
      <c r="F107" s="450"/>
      <c r="G107" s="274">
        <f>G110</f>
        <v>15762</v>
      </c>
    </row>
    <row r="108" spans="1:7" ht="13.5" customHeight="1">
      <c r="A108" s="455"/>
      <c r="B108" s="144" t="s">
        <v>225</v>
      </c>
      <c r="C108" s="333"/>
      <c r="D108" s="176"/>
      <c r="E108" s="177"/>
      <c r="F108" s="452"/>
      <c r="G108" s="288"/>
    </row>
    <row r="109" spans="1:7" ht="13.5" customHeight="1">
      <c r="A109" s="456"/>
      <c r="B109" s="178" t="s">
        <v>226</v>
      </c>
      <c r="C109" s="179"/>
      <c r="D109" s="232"/>
      <c r="E109" s="185"/>
      <c r="F109" s="217"/>
      <c r="G109" s="289"/>
    </row>
    <row r="110" spans="1:7" ht="13.5" customHeight="1">
      <c r="A110" s="457" t="s">
        <v>376</v>
      </c>
      <c r="B110" s="371" t="s">
        <v>448</v>
      </c>
      <c r="C110" s="195">
        <v>973</v>
      </c>
      <c r="D110" s="190" t="s">
        <v>52</v>
      </c>
      <c r="E110" s="194" t="s">
        <v>201</v>
      </c>
      <c r="F110" s="191">
        <v>240</v>
      </c>
      <c r="G110" s="276">
        <v>15762</v>
      </c>
    </row>
    <row r="111" spans="1:7" ht="13.5" customHeight="1" thickBot="1">
      <c r="A111" s="458"/>
      <c r="B111" s="179" t="s">
        <v>396</v>
      </c>
      <c r="C111" s="183"/>
      <c r="D111" s="184"/>
      <c r="E111" s="170"/>
      <c r="F111" s="185"/>
      <c r="G111" s="291"/>
    </row>
    <row r="112" spans="1:7" ht="13.5" customHeight="1">
      <c r="A112" s="460" t="s">
        <v>202</v>
      </c>
      <c r="B112" s="461" t="s">
        <v>203</v>
      </c>
      <c r="C112" s="250">
        <v>973</v>
      </c>
      <c r="D112" s="366" t="s">
        <v>52</v>
      </c>
      <c r="E112" s="449" t="s">
        <v>204</v>
      </c>
      <c r="F112" s="323"/>
      <c r="G112" s="292">
        <f>G113</f>
        <v>2407</v>
      </c>
    </row>
    <row r="113" spans="1:7" ht="13.5" customHeight="1">
      <c r="A113" s="457" t="s">
        <v>441</v>
      </c>
      <c r="B113" s="371" t="s">
        <v>448</v>
      </c>
      <c r="C113" s="195">
        <v>973</v>
      </c>
      <c r="D113" s="190" t="s">
        <v>52</v>
      </c>
      <c r="E113" s="192" t="s">
        <v>204</v>
      </c>
      <c r="F113" s="191">
        <v>240</v>
      </c>
      <c r="G113" s="286">
        <v>2407</v>
      </c>
    </row>
    <row r="114" spans="1:7" ht="13.5" customHeight="1" thickBot="1">
      <c r="A114" s="456"/>
      <c r="B114" s="179" t="s">
        <v>396</v>
      </c>
      <c r="C114" s="327"/>
      <c r="D114" s="184"/>
      <c r="E114" s="171"/>
      <c r="F114" s="185"/>
      <c r="G114" s="293"/>
    </row>
    <row r="115" spans="1:7" ht="13.5" customHeight="1">
      <c r="A115" s="447" t="s">
        <v>326</v>
      </c>
      <c r="B115" s="462" t="s">
        <v>345</v>
      </c>
      <c r="C115" s="221">
        <v>973</v>
      </c>
      <c r="D115" s="336" t="s">
        <v>52</v>
      </c>
      <c r="E115" s="323" t="s">
        <v>349</v>
      </c>
      <c r="F115" s="324"/>
      <c r="G115" s="294">
        <f>G119</f>
        <v>250</v>
      </c>
    </row>
    <row r="116" spans="1:7" ht="13.5" customHeight="1">
      <c r="A116" s="455"/>
      <c r="B116" s="463" t="s">
        <v>346</v>
      </c>
      <c r="C116" s="175"/>
      <c r="D116" s="340"/>
      <c r="E116" s="318"/>
      <c r="F116" s="328"/>
      <c r="G116" s="295"/>
    </row>
    <row r="117" spans="1:7" ht="13.5" customHeight="1">
      <c r="A117" s="455"/>
      <c r="B117" s="327" t="s">
        <v>347</v>
      </c>
      <c r="C117" s="175"/>
      <c r="D117" s="340"/>
      <c r="E117" s="318"/>
      <c r="F117" s="328"/>
      <c r="G117" s="295"/>
    </row>
    <row r="118" spans="1:7" ht="13.5" customHeight="1">
      <c r="A118" s="456"/>
      <c r="B118" s="183" t="s">
        <v>348</v>
      </c>
      <c r="C118" s="179"/>
      <c r="D118" s="232"/>
      <c r="E118" s="185"/>
      <c r="F118" s="170"/>
      <c r="G118" s="293"/>
    </row>
    <row r="119" spans="1:7" ht="13.5" customHeight="1">
      <c r="A119" s="457" t="s">
        <v>327</v>
      </c>
      <c r="B119" s="371" t="s">
        <v>448</v>
      </c>
      <c r="C119" s="193">
        <v>973</v>
      </c>
      <c r="D119" s="190" t="s">
        <v>52</v>
      </c>
      <c r="E119" s="192" t="s">
        <v>349</v>
      </c>
      <c r="F119" s="191">
        <v>240</v>
      </c>
      <c r="G119" s="302">
        <v>250</v>
      </c>
    </row>
    <row r="120" spans="1:7" ht="13.5" customHeight="1" thickBot="1">
      <c r="A120" s="456"/>
      <c r="B120" s="179" t="s">
        <v>396</v>
      </c>
      <c r="C120" s="216"/>
      <c r="D120" s="184"/>
      <c r="E120" s="171"/>
      <c r="F120" s="185"/>
      <c r="G120" s="287"/>
    </row>
    <row r="121" spans="1:7" ht="13.5" customHeight="1">
      <c r="A121" s="531" t="s">
        <v>328</v>
      </c>
      <c r="B121" s="365" t="s">
        <v>294</v>
      </c>
      <c r="C121" s="250">
        <v>973</v>
      </c>
      <c r="D121" s="366" t="s">
        <v>52</v>
      </c>
      <c r="E121" s="449" t="s">
        <v>205</v>
      </c>
      <c r="F121" s="323"/>
      <c r="G121" s="274">
        <f>G123</f>
        <v>1831</v>
      </c>
    </row>
    <row r="122" spans="1:7" ht="13.5" customHeight="1">
      <c r="A122" s="464"/>
      <c r="B122" s="333" t="s">
        <v>295</v>
      </c>
      <c r="C122" s="327"/>
      <c r="D122" s="342"/>
      <c r="E122" s="328"/>
      <c r="F122" s="318"/>
      <c r="G122" s="297"/>
    </row>
    <row r="123" spans="1:7" ht="13.5" customHeight="1">
      <c r="A123" s="457" t="s">
        <v>329</v>
      </c>
      <c r="B123" s="371" t="s">
        <v>448</v>
      </c>
      <c r="C123" s="172">
        <v>973</v>
      </c>
      <c r="D123" s="233" t="s">
        <v>52</v>
      </c>
      <c r="E123" s="192" t="s">
        <v>205</v>
      </c>
      <c r="F123" s="191">
        <v>240</v>
      </c>
      <c r="G123" s="300">
        <v>1831</v>
      </c>
    </row>
    <row r="124" spans="1:7" ht="13.5" customHeight="1" thickBot="1">
      <c r="A124" s="456"/>
      <c r="B124" s="179" t="s">
        <v>396</v>
      </c>
      <c r="C124" s="179"/>
      <c r="D124" s="232"/>
      <c r="E124" s="171"/>
      <c r="F124" s="185"/>
      <c r="G124" s="301"/>
    </row>
    <row r="125" spans="1:7" s="143" customFormat="1" ht="13.5" customHeight="1">
      <c r="A125" s="447" t="s">
        <v>330</v>
      </c>
      <c r="B125" s="461" t="s">
        <v>296</v>
      </c>
      <c r="C125" s="250">
        <v>973</v>
      </c>
      <c r="D125" s="366" t="s">
        <v>52</v>
      </c>
      <c r="E125" s="449" t="s">
        <v>297</v>
      </c>
      <c r="F125" s="323"/>
      <c r="G125" s="274">
        <f>G128</f>
        <v>3667</v>
      </c>
    </row>
    <row r="126" spans="1:7" s="143" customFormat="1" ht="13.5" customHeight="1">
      <c r="A126" s="465"/>
      <c r="B126" s="149" t="s">
        <v>298</v>
      </c>
      <c r="C126" s="327"/>
      <c r="D126" s="342"/>
      <c r="E126" s="328"/>
      <c r="F126" s="318"/>
      <c r="G126" s="288"/>
    </row>
    <row r="127" spans="1:7" ht="13.5" customHeight="1" thickBot="1">
      <c r="A127" s="465"/>
      <c r="B127" s="149" t="s">
        <v>299</v>
      </c>
      <c r="C127" s="327"/>
      <c r="D127" s="342"/>
      <c r="E127" s="328"/>
      <c r="F127" s="318"/>
      <c r="G127" s="288"/>
    </row>
    <row r="128" spans="1:7" ht="13.5" customHeight="1">
      <c r="A128" s="466" t="s">
        <v>331</v>
      </c>
      <c r="B128" s="371" t="s">
        <v>448</v>
      </c>
      <c r="C128" s="462">
        <v>973</v>
      </c>
      <c r="D128" s="335" t="s">
        <v>52</v>
      </c>
      <c r="E128" s="194" t="s">
        <v>297</v>
      </c>
      <c r="F128" s="191">
        <v>240</v>
      </c>
      <c r="G128" s="276">
        <v>3667</v>
      </c>
    </row>
    <row r="129" spans="1:7" ht="13.5" customHeight="1" thickBot="1">
      <c r="A129" s="467"/>
      <c r="B129" s="179" t="s">
        <v>396</v>
      </c>
      <c r="C129" s="183"/>
      <c r="D129" s="184"/>
      <c r="E129" s="170"/>
      <c r="F129" s="185"/>
      <c r="G129" s="291"/>
    </row>
    <row r="130" spans="1:7" ht="13.5" customHeight="1">
      <c r="A130" s="447" t="s">
        <v>442</v>
      </c>
      <c r="B130" s="461" t="s">
        <v>300</v>
      </c>
      <c r="C130" s="462">
        <v>973</v>
      </c>
      <c r="D130" s="335" t="s">
        <v>52</v>
      </c>
      <c r="E130" s="324" t="s">
        <v>206</v>
      </c>
      <c r="F130" s="323"/>
      <c r="G130" s="274">
        <f>G132</f>
        <v>10495</v>
      </c>
    </row>
    <row r="131" spans="1:7" ht="13.5" customHeight="1">
      <c r="A131" s="456"/>
      <c r="B131" s="211" t="s">
        <v>301</v>
      </c>
      <c r="C131" s="183"/>
      <c r="D131" s="184"/>
      <c r="E131" s="170"/>
      <c r="F131" s="185"/>
      <c r="G131" s="289"/>
    </row>
    <row r="132" spans="1:7" ht="13.5" customHeight="1">
      <c r="A132" s="457" t="s">
        <v>323</v>
      </c>
      <c r="B132" s="371" t="s">
        <v>448</v>
      </c>
      <c r="C132" s="327"/>
      <c r="D132" s="342"/>
      <c r="E132" s="328"/>
      <c r="F132" s="318">
        <v>240</v>
      </c>
      <c r="G132" s="276">
        <v>10495</v>
      </c>
    </row>
    <row r="133" spans="1:7" ht="12.75" customHeight="1" thickBot="1">
      <c r="A133" s="456"/>
      <c r="B133" s="468" t="s">
        <v>396</v>
      </c>
      <c r="C133" s="327"/>
      <c r="D133" s="342"/>
      <c r="E133" s="328"/>
      <c r="F133" s="318"/>
      <c r="G133" s="291"/>
    </row>
    <row r="134" spans="1:7" ht="13.5" customHeight="1">
      <c r="A134" s="447" t="s">
        <v>332</v>
      </c>
      <c r="B134" s="461" t="s">
        <v>302</v>
      </c>
      <c r="C134" s="250">
        <v>973</v>
      </c>
      <c r="D134" s="366" t="s">
        <v>52</v>
      </c>
      <c r="E134" s="449" t="s">
        <v>303</v>
      </c>
      <c r="F134" s="223"/>
      <c r="G134" s="298">
        <f>G136</f>
        <v>198</v>
      </c>
    </row>
    <row r="135" spans="1:7" ht="13.5" customHeight="1">
      <c r="A135" s="455"/>
      <c r="B135" s="144" t="s">
        <v>304</v>
      </c>
      <c r="C135" s="175"/>
      <c r="D135" s="340"/>
      <c r="E135" s="318"/>
      <c r="F135" s="185"/>
      <c r="G135" s="299"/>
    </row>
    <row r="136" spans="1:7" ht="13.5" customHeight="1">
      <c r="A136" s="512" t="s">
        <v>378</v>
      </c>
      <c r="B136" s="371" t="s">
        <v>448</v>
      </c>
      <c r="C136" s="172">
        <v>973</v>
      </c>
      <c r="D136" s="233" t="s">
        <v>52</v>
      </c>
      <c r="E136" s="191" t="s">
        <v>303</v>
      </c>
      <c r="F136" s="194">
        <v>240</v>
      </c>
      <c r="G136" s="276">
        <v>198</v>
      </c>
    </row>
    <row r="137" spans="1:7" ht="13.5" customHeight="1" thickBot="1">
      <c r="A137" s="513"/>
      <c r="B137" s="402" t="s">
        <v>396</v>
      </c>
      <c r="C137" s="402"/>
      <c r="D137" s="436"/>
      <c r="E137" s="231"/>
      <c r="F137" s="459"/>
      <c r="G137" s="277"/>
    </row>
    <row r="138" spans="1:7" ht="13.5" customHeight="1">
      <c r="A138" s="514" t="s">
        <v>100</v>
      </c>
      <c r="B138" s="461" t="s">
        <v>54</v>
      </c>
      <c r="C138" s="409">
        <v>973</v>
      </c>
      <c r="D138" s="241" t="s">
        <v>55</v>
      </c>
      <c r="E138" s="242"/>
      <c r="F138" s="515"/>
      <c r="G138" s="282">
        <f>G139+G145+G148</f>
        <v>2331</v>
      </c>
    </row>
    <row r="139" spans="1:7" ht="13.5" customHeight="1">
      <c r="A139" s="516" t="s">
        <v>101</v>
      </c>
      <c r="B139" s="199" t="s">
        <v>250</v>
      </c>
      <c r="C139" s="330">
        <v>973</v>
      </c>
      <c r="D139" s="173" t="s">
        <v>55</v>
      </c>
      <c r="E139" s="174" t="s">
        <v>57</v>
      </c>
      <c r="F139" s="194"/>
      <c r="G139" s="309">
        <f>G142+G144</f>
        <v>790</v>
      </c>
    </row>
    <row r="140" spans="1:7" ht="13.5" customHeight="1">
      <c r="A140" s="227"/>
      <c r="B140" s="149" t="s">
        <v>355</v>
      </c>
      <c r="C140" s="333"/>
      <c r="D140" s="176"/>
      <c r="E140" s="177"/>
      <c r="F140" s="328"/>
      <c r="G140" s="288"/>
    </row>
    <row r="141" spans="1:7" ht="13.5" customHeight="1">
      <c r="A141" s="227"/>
      <c r="B141" s="149" t="s">
        <v>356</v>
      </c>
      <c r="C141" s="333"/>
      <c r="D141" s="176"/>
      <c r="E141" s="177"/>
      <c r="F141" s="328"/>
      <c r="G141" s="288"/>
    </row>
    <row r="142" spans="1:7" ht="13.5" customHeight="1">
      <c r="A142" s="228" t="s">
        <v>249</v>
      </c>
      <c r="B142" s="371" t="s">
        <v>448</v>
      </c>
      <c r="C142" s="195">
        <v>973</v>
      </c>
      <c r="D142" s="190" t="s">
        <v>55</v>
      </c>
      <c r="E142" s="194" t="s">
        <v>57</v>
      </c>
      <c r="F142" s="191">
        <v>240</v>
      </c>
      <c r="G142" s="276">
        <v>30</v>
      </c>
    </row>
    <row r="143" spans="1:7" ht="13.5" customHeight="1">
      <c r="A143" s="226"/>
      <c r="B143" s="179" t="s">
        <v>396</v>
      </c>
      <c r="C143" s="183"/>
      <c r="D143" s="184"/>
      <c r="E143" s="170"/>
      <c r="F143" s="185"/>
      <c r="G143" s="291"/>
    </row>
    <row r="144" spans="1:7" ht="13.5" customHeight="1">
      <c r="A144" s="227" t="s">
        <v>254</v>
      </c>
      <c r="B144" s="208" t="s">
        <v>450</v>
      </c>
      <c r="C144" s="175">
        <v>973</v>
      </c>
      <c r="D144" s="340" t="s">
        <v>55</v>
      </c>
      <c r="E144" s="318" t="s">
        <v>57</v>
      </c>
      <c r="F144" s="328">
        <v>610</v>
      </c>
      <c r="G144" s="275">
        <v>760</v>
      </c>
    </row>
    <row r="145" spans="1:7" ht="13.5" customHeight="1">
      <c r="A145" s="516" t="s">
        <v>102</v>
      </c>
      <c r="B145" s="199" t="s">
        <v>227</v>
      </c>
      <c r="C145" s="330">
        <v>973</v>
      </c>
      <c r="D145" s="173" t="s">
        <v>55</v>
      </c>
      <c r="E145" s="174" t="s">
        <v>56</v>
      </c>
      <c r="F145" s="192"/>
      <c r="G145" s="545">
        <f>G147</f>
        <v>610</v>
      </c>
    </row>
    <row r="146" spans="1:7" ht="13.5" customHeight="1">
      <c r="A146" s="405"/>
      <c r="B146" s="211" t="s">
        <v>360</v>
      </c>
      <c r="C146" s="270"/>
      <c r="D146" s="180"/>
      <c r="E146" s="181"/>
      <c r="F146" s="171"/>
      <c r="G146" s="179"/>
    </row>
    <row r="147" spans="1:7" ht="13.5" customHeight="1">
      <c r="A147" s="546" t="s">
        <v>121</v>
      </c>
      <c r="B147" s="208" t="s">
        <v>450</v>
      </c>
      <c r="C147" s="172">
        <v>973</v>
      </c>
      <c r="D147" s="233" t="s">
        <v>55</v>
      </c>
      <c r="E147" s="191" t="s">
        <v>56</v>
      </c>
      <c r="F147" s="190" t="s">
        <v>305</v>
      </c>
      <c r="G147" s="279">
        <v>610</v>
      </c>
    </row>
    <row r="148" spans="1:7" ht="12.75" customHeight="1">
      <c r="A148" s="227" t="s">
        <v>240</v>
      </c>
      <c r="B148" s="344" t="s">
        <v>306</v>
      </c>
      <c r="C148" s="172">
        <v>973</v>
      </c>
      <c r="D148" s="187" t="s">
        <v>55</v>
      </c>
      <c r="E148" s="100" t="s">
        <v>307</v>
      </c>
      <c r="F148" s="187"/>
      <c r="G148" s="517">
        <f>G149+G153+G156+G159</f>
        <v>931</v>
      </c>
    </row>
    <row r="149" spans="1:7" ht="12.75" customHeight="1">
      <c r="A149" s="518" t="s">
        <v>255</v>
      </c>
      <c r="B149" s="195" t="s">
        <v>232</v>
      </c>
      <c r="C149" s="193">
        <v>973</v>
      </c>
      <c r="D149" s="190" t="s">
        <v>55</v>
      </c>
      <c r="E149" s="194" t="s">
        <v>179</v>
      </c>
      <c r="F149" s="190"/>
      <c r="G149" s="309">
        <f>G152</f>
        <v>80</v>
      </c>
    </row>
    <row r="150" spans="1:7" ht="12.75" customHeight="1">
      <c r="A150" s="404"/>
      <c r="B150" s="327" t="s">
        <v>408</v>
      </c>
      <c r="C150" s="317"/>
      <c r="D150" s="342"/>
      <c r="E150" s="328"/>
      <c r="F150" s="342"/>
      <c r="G150" s="288"/>
    </row>
    <row r="151" spans="1:7" ht="12.75" customHeight="1">
      <c r="A151" s="404"/>
      <c r="B151" s="327" t="s">
        <v>356</v>
      </c>
      <c r="C151" s="317"/>
      <c r="D151" s="342"/>
      <c r="E151" s="328"/>
      <c r="F151" s="342"/>
      <c r="G151" s="288"/>
    </row>
    <row r="152" spans="1:7" ht="14.25" customHeight="1">
      <c r="A152" s="369" t="s">
        <v>265</v>
      </c>
      <c r="B152" s="547" t="s">
        <v>450</v>
      </c>
      <c r="C152" s="189">
        <v>973</v>
      </c>
      <c r="D152" s="190" t="s">
        <v>55</v>
      </c>
      <c r="E152" s="194" t="s">
        <v>415</v>
      </c>
      <c r="F152" s="190" t="s">
        <v>305</v>
      </c>
      <c r="G152" s="519">
        <v>80</v>
      </c>
    </row>
    <row r="153" spans="1:7" ht="12.75" customHeight="1">
      <c r="A153" s="516" t="s">
        <v>409</v>
      </c>
      <c r="B153" s="471" t="s">
        <v>401</v>
      </c>
      <c r="C153" s="172">
        <v>973</v>
      </c>
      <c r="D153" s="190" t="s">
        <v>55</v>
      </c>
      <c r="E153" s="194" t="s">
        <v>241</v>
      </c>
      <c r="F153" s="190"/>
      <c r="G153" s="519">
        <f>G155</f>
        <v>148</v>
      </c>
    </row>
    <row r="154" spans="1:7" ht="12.75" customHeight="1">
      <c r="A154" s="405"/>
      <c r="B154" s="183" t="s">
        <v>400</v>
      </c>
      <c r="C154" s="179"/>
      <c r="D154" s="184"/>
      <c r="E154" s="170"/>
      <c r="F154" s="184"/>
      <c r="G154" s="521"/>
    </row>
    <row r="155" spans="1:7" ht="12.75" customHeight="1">
      <c r="A155" s="355" t="s">
        <v>412</v>
      </c>
      <c r="B155" s="208" t="s">
        <v>450</v>
      </c>
      <c r="C155" s="189">
        <v>973</v>
      </c>
      <c r="D155" s="190" t="s">
        <v>55</v>
      </c>
      <c r="E155" s="194" t="s">
        <v>241</v>
      </c>
      <c r="F155" s="190" t="s">
        <v>305</v>
      </c>
      <c r="G155" s="519">
        <v>148</v>
      </c>
    </row>
    <row r="156" spans="1:7" ht="12.75" customHeight="1">
      <c r="A156" s="355" t="s">
        <v>410</v>
      </c>
      <c r="B156" s="471" t="s">
        <v>401</v>
      </c>
      <c r="C156" s="172">
        <v>973</v>
      </c>
      <c r="D156" s="190" t="s">
        <v>55</v>
      </c>
      <c r="E156" s="194" t="s">
        <v>403</v>
      </c>
      <c r="F156" s="190"/>
      <c r="G156" s="519">
        <f>G158</f>
        <v>203</v>
      </c>
    </row>
    <row r="157" spans="1:7" ht="12.75" customHeight="1">
      <c r="A157" s="405"/>
      <c r="B157" s="271" t="s">
        <v>402</v>
      </c>
      <c r="C157" s="179"/>
      <c r="D157" s="184"/>
      <c r="E157" s="170"/>
      <c r="F157" s="184"/>
      <c r="G157" s="521"/>
    </row>
    <row r="158" spans="1:7" ht="12.75" customHeight="1">
      <c r="A158" s="548" t="s">
        <v>413</v>
      </c>
      <c r="B158" s="549" t="s">
        <v>450</v>
      </c>
      <c r="C158" s="189">
        <v>973</v>
      </c>
      <c r="D158" s="187" t="s">
        <v>55</v>
      </c>
      <c r="E158" s="488" t="s">
        <v>403</v>
      </c>
      <c r="F158" s="187" t="s">
        <v>305</v>
      </c>
      <c r="G158" s="550">
        <v>203</v>
      </c>
    </row>
    <row r="159" spans="1:7" ht="12.75" customHeight="1">
      <c r="A159" s="325" t="s">
        <v>411</v>
      </c>
      <c r="B159" s="472" t="s">
        <v>405</v>
      </c>
      <c r="C159" s="175">
        <v>973</v>
      </c>
      <c r="D159" s="342" t="s">
        <v>55</v>
      </c>
      <c r="E159" s="194" t="s">
        <v>407</v>
      </c>
      <c r="F159" s="190"/>
      <c r="G159" s="519">
        <f>G163</f>
        <v>500</v>
      </c>
    </row>
    <row r="160" spans="1:7" ht="12.75" customHeight="1">
      <c r="A160" s="325"/>
      <c r="B160" s="272" t="s">
        <v>406</v>
      </c>
      <c r="C160" s="175"/>
      <c r="D160" s="342"/>
      <c r="E160" s="328"/>
      <c r="F160" s="342"/>
      <c r="G160" s="520"/>
    </row>
    <row r="161" spans="1:7" ht="12.75" customHeight="1">
      <c r="A161" s="325"/>
      <c r="B161" s="272" t="s">
        <v>404</v>
      </c>
      <c r="C161" s="175"/>
      <c r="D161" s="342"/>
      <c r="E161" s="328"/>
      <c r="F161" s="342"/>
      <c r="G161" s="520"/>
    </row>
    <row r="162" spans="1:7" ht="12.75" customHeight="1">
      <c r="A162" s="325"/>
      <c r="B162" s="272" t="s">
        <v>377</v>
      </c>
      <c r="C162" s="175"/>
      <c r="D162" s="342"/>
      <c r="E162" s="328"/>
      <c r="F162" s="342"/>
      <c r="G162" s="520"/>
    </row>
    <row r="163" spans="1:7" ht="12.75" customHeight="1" thickBot="1">
      <c r="A163" s="548" t="s">
        <v>414</v>
      </c>
      <c r="B163" s="549" t="s">
        <v>450</v>
      </c>
      <c r="C163" s="189">
        <v>973</v>
      </c>
      <c r="D163" s="187" t="s">
        <v>55</v>
      </c>
      <c r="E163" s="488" t="s">
        <v>407</v>
      </c>
      <c r="F163" s="187" t="s">
        <v>305</v>
      </c>
      <c r="G163" s="550">
        <f>500</f>
        <v>500</v>
      </c>
    </row>
    <row r="164" spans="1:7" ht="12.75" customHeight="1">
      <c r="A164" s="408" t="s">
        <v>103</v>
      </c>
      <c r="B164" s="240" t="s">
        <v>82</v>
      </c>
      <c r="C164" s="240">
        <v>973</v>
      </c>
      <c r="D164" s="241" t="s">
        <v>58</v>
      </c>
      <c r="E164" s="242"/>
      <c r="F164" s="242"/>
      <c r="G164" s="292">
        <f>G165+G170</f>
        <v>7058.5</v>
      </c>
    </row>
    <row r="165" spans="1:7" ht="12.75" customHeight="1">
      <c r="A165" s="506" t="s">
        <v>105</v>
      </c>
      <c r="B165" s="258" t="s">
        <v>333</v>
      </c>
      <c r="C165" s="259">
        <v>973</v>
      </c>
      <c r="D165" s="260" t="s">
        <v>58</v>
      </c>
      <c r="E165" s="261" t="s">
        <v>311</v>
      </c>
      <c r="F165" s="261"/>
      <c r="G165" s="507">
        <f>G168</f>
        <v>108.3</v>
      </c>
    </row>
    <row r="166" spans="1:7" ht="12.75" customHeight="1">
      <c r="A166" s="363"/>
      <c r="B166" s="235" t="s">
        <v>334</v>
      </c>
      <c r="C166" s="236"/>
      <c r="D166" s="238"/>
      <c r="E166" s="239"/>
      <c r="F166" s="237"/>
      <c r="G166" s="508"/>
    </row>
    <row r="167" spans="1:7" ht="12.75" customHeight="1">
      <c r="A167" s="363"/>
      <c r="B167" s="262" t="s">
        <v>83</v>
      </c>
      <c r="C167" s="236"/>
      <c r="D167" s="238"/>
      <c r="E167" s="239"/>
      <c r="F167" s="237"/>
      <c r="G167" s="508"/>
    </row>
    <row r="168" spans="1:7" ht="12.75" customHeight="1">
      <c r="A168" s="355" t="s">
        <v>123</v>
      </c>
      <c r="B168" s="371" t="s">
        <v>448</v>
      </c>
      <c r="C168" s="265">
        <v>973</v>
      </c>
      <c r="D168" s="260" t="s">
        <v>58</v>
      </c>
      <c r="E168" s="266" t="s">
        <v>311</v>
      </c>
      <c r="F168" s="261">
        <v>240</v>
      </c>
      <c r="G168" s="509">
        <v>108.3</v>
      </c>
    </row>
    <row r="169" spans="1:7" ht="13.5" customHeight="1" thickBot="1">
      <c r="A169" s="405"/>
      <c r="B169" s="183" t="s">
        <v>396</v>
      </c>
      <c r="C169" s="268"/>
      <c r="D169" s="267"/>
      <c r="E169" s="263"/>
      <c r="F169" s="264"/>
      <c r="G169" s="510"/>
    </row>
    <row r="170" spans="1:7" ht="12.75" customHeight="1">
      <c r="A170" s="219" t="s">
        <v>131</v>
      </c>
      <c r="B170" s="220" t="s">
        <v>308</v>
      </c>
      <c r="C170" s="221">
        <v>973</v>
      </c>
      <c r="D170" s="222" t="s">
        <v>58</v>
      </c>
      <c r="E170" s="223" t="s">
        <v>309</v>
      </c>
      <c r="F170" s="366"/>
      <c r="G170" s="274">
        <f>G173</f>
        <v>6950.2</v>
      </c>
    </row>
    <row r="171" spans="1:251" s="8" customFormat="1" ht="12.75" customHeight="1">
      <c r="A171" s="224"/>
      <c r="B171" s="144" t="s">
        <v>310</v>
      </c>
      <c r="C171" s="175"/>
      <c r="D171" s="176"/>
      <c r="E171" s="177"/>
      <c r="F171" s="345"/>
      <c r="G171" s="275"/>
      <c r="H171" s="9"/>
      <c r="I171" s="17"/>
      <c r="J171" s="9"/>
      <c r="K171" s="147"/>
      <c r="L171" s="146"/>
      <c r="M171" s="145"/>
      <c r="N171" s="10"/>
      <c r="O171" s="17"/>
      <c r="P171" s="9"/>
      <c r="Q171" s="17"/>
      <c r="R171" s="9"/>
      <c r="S171" s="147"/>
      <c r="T171" s="146"/>
      <c r="U171" s="145"/>
      <c r="V171" s="10"/>
      <c r="W171" s="17"/>
      <c r="X171" s="9"/>
      <c r="Y171" s="17"/>
      <c r="Z171" s="9"/>
      <c r="AA171" s="147"/>
      <c r="AB171" s="146"/>
      <c r="AC171" s="145"/>
      <c r="AD171" s="10"/>
      <c r="AE171" s="17"/>
      <c r="AF171" s="9"/>
      <c r="AG171" s="17"/>
      <c r="AH171" s="9"/>
      <c r="AI171" s="147"/>
      <c r="AJ171" s="146"/>
      <c r="AK171" s="145"/>
      <c r="AL171" s="10"/>
      <c r="AM171" s="17"/>
      <c r="AN171" s="9"/>
      <c r="AO171" s="17"/>
      <c r="AP171" s="9"/>
      <c r="AQ171" s="147"/>
      <c r="AR171" s="146"/>
      <c r="AS171" s="145"/>
      <c r="AT171" s="10"/>
      <c r="AU171" s="17"/>
      <c r="AV171" s="9"/>
      <c r="AW171" s="17"/>
      <c r="AX171" s="9"/>
      <c r="AY171" s="147"/>
      <c r="AZ171" s="146"/>
      <c r="BA171" s="145"/>
      <c r="BB171" s="10"/>
      <c r="BC171" s="17"/>
      <c r="BD171" s="9"/>
      <c r="BE171" s="17"/>
      <c r="BF171" s="9"/>
      <c r="BG171" s="147"/>
      <c r="BH171" s="146"/>
      <c r="BI171" s="145"/>
      <c r="BJ171" s="10"/>
      <c r="BK171" s="17"/>
      <c r="BL171" s="9"/>
      <c r="BM171" s="17"/>
      <c r="BN171" s="9"/>
      <c r="BO171" s="147"/>
      <c r="BP171" s="146"/>
      <c r="BQ171" s="145"/>
      <c r="BR171" s="10"/>
      <c r="BS171" s="17"/>
      <c r="BT171" s="9"/>
      <c r="BU171" s="17"/>
      <c r="BV171" s="9"/>
      <c r="BW171" s="147"/>
      <c r="BX171" s="146"/>
      <c r="BY171" s="145"/>
      <c r="BZ171" s="10"/>
      <c r="CA171" s="17"/>
      <c r="CB171" s="9"/>
      <c r="CC171" s="17"/>
      <c r="CD171" s="9"/>
      <c r="CE171" s="147"/>
      <c r="CF171" s="146"/>
      <c r="CG171" s="145"/>
      <c r="CH171" s="10"/>
      <c r="CI171" s="17"/>
      <c r="CJ171" s="9"/>
      <c r="CK171" s="17"/>
      <c r="CL171" s="9"/>
      <c r="CM171" s="147"/>
      <c r="CN171" s="146"/>
      <c r="CO171" s="145"/>
      <c r="CP171" s="10"/>
      <c r="CQ171" s="17"/>
      <c r="CR171" s="9"/>
      <c r="CS171" s="17"/>
      <c r="CT171" s="9"/>
      <c r="CU171" s="147"/>
      <c r="CV171" s="146"/>
      <c r="CW171" s="145"/>
      <c r="CX171" s="10"/>
      <c r="CY171" s="17"/>
      <c r="CZ171" s="9"/>
      <c r="DA171" s="17"/>
      <c r="DB171" s="9"/>
      <c r="DC171" s="147"/>
      <c r="DD171" s="146"/>
      <c r="DE171" s="145"/>
      <c r="DF171" s="10"/>
      <c r="DG171" s="17"/>
      <c r="DH171" s="9"/>
      <c r="DI171" s="17"/>
      <c r="DJ171" s="9"/>
      <c r="DK171" s="147"/>
      <c r="DL171" s="146"/>
      <c r="DM171" s="145"/>
      <c r="DN171" s="10"/>
      <c r="DO171" s="17"/>
      <c r="DP171" s="9"/>
      <c r="DQ171" s="17"/>
      <c r="DR171" s="9"/>
      <c r="DS171" s="147"/>
      <c r="DT171" s="146"/>
      <c r="DU171" s="145"/>
      <c r="DV171" s="10"/>
      <c r="DW171" s="17"/>
      <c r="DX171" s="9"/>
      <c r="DY171" s="17"/>
      <c r="DZ171" s="9"/>
      <c r="EA171" s="147"/>
      <c r="EB171" s="146"/>
      <c r="EC171" s="145"/>
      <c r="ED171" s="10"/>
      <c r="EE171" s="17"/>
      <c r="EF171" s="9"/>
      <c r="EG171" s="17"/>
      <c r="EH171" s="9"/>
      <c r="EI171" s="147"/>
      <c r="EJ171" s="146"/>
      <c r="EK171" s="145"/>
      <c r="EL171" s="10"/>
      <c r="EM171" s="17"/>
      <c r="EN171" s="9"/>
      <c r="EO171" s="17"/>
      <c r="EP171" s="9"/>
      <c r="EQ171" s="147"/>
      <c r="ER171" s="146"/>
      <c r="ES171" s="145"/>
      <c r="ET171" s="10"/>
      <c r="EU171" s="17"/>
      <c r="EV171" s="9"/>
      <c r="EW171" s="17"/>
      <c r="EX171" s="9"/>
      <c r="EY171" s="147"/>
      <c r="EZ171" s="146"/>
      <c r="FA171" s="145"/>
      <c r="FB171" s="10"/>
      <c r="FC171" s="17"/>
      <c r="FD171" s="9"/>
      <c r="FE171" s="17"/>
      <c r="FF171" s="9"/>
      <c r="FG171" s="147"/>
      <c r="FH171" s="146"/>
      <c r="FI171" s="145"/>
      <c r="FJ171" s="10"/>
      <c r="FK171" s="17"/>
      <c r="FL171" s="9"/>
      <c r="FM171" s="17"/>
      <c r="FN171" s="9"/>
      <c r="FO171" s="147"/>
      <c r="FP171" s="146"/>
      <c r="FQ171" s="145"/>
      <c r="FR171" s="10"/>
      <c r="FS171" s="17"/>
      <c r="FT171" s="9"/>
      <c r="FU171" s="17"/>
      <c r="FV171" s="9"/>
      <c r="FW171" s="147"/>
      <c r="FX171" s="146"/>
      <c r="FY171" s="145"/>
      <c r="FZ171" s="10"/>
      <c r="GA171" s="17"/>
      <c r="GB171" s="9"/>
      <c r="GC171" s="17"/>
      <c r="GD171" s="9"/>
      <c r="GE171" s="147"/>
      <c r="GF171" s="146"/>
      <c r="GG171" s="145"/>
      <c r="GH171" s="10"/>
      <c r="GI171" s="17"/>
      <c r="GJ171" s="9"/>
      <c r="GK171" s="17"/>
      <c r="GL171" s="9"/>
      <c r="GM171" s="147"/>
      <c r="GN171" s="146"/>
      <c r="GO171" s="145"/>
      <c r="GP171" s="10"/>
      <c r="GQ171" s="17"/>
      <c r="GR171" s="9"/>
      <c r="GS171" s="17"/>
      <c r="GT171" s="9"/>
      <c r="GU171" s="147"/>
      <c r="GV171" s="146"/>
      <c r="GW171" s="145"/>
      <c r="GX171" s="10"/>
      <c r="GY171" s="17"/>
      <c r="GZ171" s="9"/>
      <c r="HA171" s="17"/>
      <c r="HB171" s="9"/>
      <c r="HC171" s="147"/>
      <c r="HD171" s="146"/>
      <c r="HE171" s="145"/>
      <c r="HF171" s="10"/>
      <c r="HG171" s="17"/>
      <c r="HH171" s="9"/>
      <c r="HI171" s="17"/>
      <c r="HJ171" s="9"/>
      <c r="HK171" s="147"/>
      <c r="HL171" s="146"/>
      <c r="HM171" s="145"/>
      <c r="HN171" s="10"/>
      <c r="HO171" s="17"/>
      <c r="HP171" s="9"/>
      <c r="HQ171" s="17"/>
      <c r="HR171" s="9"/>
      <c r="HS171" s="147"/>
      <c r="HT171" s="146"/>
      <c r="HU171" s="145"/>
      <c r="HV171" s="10"/>
      <c r="HW171" s="17"/>
      <c r="HX171" s="9"/>
      <c r="HY171" s="17"/>
      <c r="HZ171" s="9"/>
      <c r="IA171" s="147"/>
      <c r="IB171" s="146"/>
      <c r="IC171" s="145"/>
      <c r="ID171" s="10"/>
      <c r="IE171" s="17"/>
      <c r="IF171" s="9"/>
      <c r="IG171" s="17"/>
      <c r="IH171" s="9"/>
      <c r="II171" s="147"/>
      <c r="IJ171" s="146"/>
      <c r="IK171" s="145"/>
      <c r="IL171" s="10"/>
      <c r="IM171" s="17"/>
      <c r="IN171" s="9"/>
      <c r="IO171" s="17"/>
      <c r="IP171" s="9"/>
      <c r="IQ171" s="147"/>
    </row>
    <row r="172" spans="1:251" s="8" customFormat="1" ht="12.75" customHeight="1">
      <c r="A172" s="225"/>
      <c r="B172" s="178"/>
      <c r="C172" s="179"/>
      <c r="D172" s="180"/>
      <c r="E172" s="181"/>
      <c r="F172" s="218"/>
      <c r="G172" s="280"/>
      <c r="H172" s="9"/>
      <c r="I172" s="17"/>
      <c r="J172" s="9"/>
      <c r="K172" s="148"/>
      <c r="L172" s="21"/>
      <c r="M172" s="145"/>
      <c r="N172" s="10"/>
      <c r="O172" s="17"/>
      <c r="P172" s="9"/>
      <c r="Q172" s="17"/>
      <c r="R172" s="9"/>
      <c r="S172" s="148"/>
      <c r="T172" s="21"/>
      <c r="U172" s="145"/>
      <c r="V172" s="10"/>
      <c r="W172" s="17"/>
      <c r="X172" s="9"/>
      <c r="Y172" s="17"/>
      <c r="Z172" s="9"/>
      <c r="AA172" s="148"/>
      <c r="AB172" s="21"/>
      <c r="AC172" s="145"/>
      <c r="AD172" s="10"/>
      <c r="AE172" s="17"/>
      <c r="AF172" s="9"/>
      <c r="AG172" s="17"/>
      <c r="AH172" s="9"/>
      <c r="AI172" s="148"/>
      <c r="AJ172" s="21"/>
      <c r="AK172" s="145"/>
      <c r="AL172" s="10"/>
      <c r="AM172" s="17"/>
      <c r="AN172" s="9"/>
      <c r="AO172" s="17"/>
      <c r="AP172" s="9"/>
      <c r="AQ172" s="148"/>
      <c r="AR172" s="21"/>
      <c r="AS172" s="145"/>
      <c r="AT172" s="10"/>
      <c r="AU172" s="17"/>
      <c r="AV172" s="9"/>
      <c r="AW172" s="17"/>
      <c r="AX172" s="9"/>
      <c r="AY172" s="148"/>
      <c r="AZ172" s="21"/>
      <c r="BA172" s="145"/>
      <c r="BB172" s="10"/>
      <c r="BC172" s="17"/>
      <c r="BD172" s="9"/>
      <c r="BE172" s="17"/>
      <c r="BF172" s="9"/>
      <c r="BG172" s="148"/>
      <c r="BH172" s="21"/>
      <c r="BI172" s="145"/>
      <c r="BJ172" s="10"/>
      <c r="BK172" s="17"/>
      <c r="BL172" s="9"/>
      <c r="BM172" s="17"/>
      <c r="BN172" s="9"/>
      <c r="BO172" s="148"/>
      <c r="BP172" s="21"/>
      <c r="BQ172" s="145"/>
      <c r="BR172" s="10"/>
      <c r="BS172" s="17"/>
      <c r="BT172" s="9"/>
      <c r="BU172" s="17"/>
      <c r="BV172" s="9"/>
      <c r="BW172" s="148"/>
      <c r="BX172" s="21"/>
      <c r="BY172" s="145"/>
      <c r="BZ172" s="10"/>
      <c r="CA172" s="17"/>
      <c r="CB172" s="9"/>
      <c r="CC172" s="17"/>
      <c r="CD172" s="9"/>
      <c r="CE172" s="148"/>
      <c r="CF172" s="21"/>
      <c r="CG172" s="145"/>
      <c r="CH172" s="10"/>
      <c r="CI172" s="17"/>
      <c r="CJ172" s="9"/>
      <c r="CK172" s="17"/>
      <c r="CL172" s="9"/>
      <c r="CM172" s="148"/>
      <c r="CN172" s="21"/>
      <c r="CO172" s="145"/>
      <c r="CP172" s="10"/>
      <c r="CQ172" s="17"/>
      <c r="CR172" s="9"/>
      <c r="CS172" s="17"/>
      <c r="CT172" s="9"/>
      <c r="CU172" s="148"/>
      <c r="CV172" s="21"/>
      <c r="CW172" s="145"/>
      <c r="CX172" s="10"/>
      <c r="CY172" s="17"/>
      <c r="CZ172" s="9"/>
      <c r="DA172" s="17"/>
      <c r="DB172" s="9"/>
      <c r="DC172" s="148"/>
      <c r="DD172" s="21"/>
      <c r="DE172" s="145"/>
      <c r="DF172" s="10"/>
      <c r="DG172" s="17"/>
      <c r="DH172" s="9"/>
      <c r="DI172" s="17"/>
      <c r="DJ172" s="9"/>
      <c r="DK172" s="148"/>
      <c r="DL172" s="21"/>
      <c r="DM172" s="145"/>
      <c r="DN172" s="10"/>
      <c r="DO172" s="17"/>
      <c r="DP172" s="9"/>
      <c r="DQ172" s="17"/>
      <c r="DR172" s="9"/>
      <c r="DS172" s="148"/>
      <c r="DT172" s="21"/>
      <c r="DU172" s="145"/>
      <c r="DV172" s="10"/>
      <c r="DW172" s="17"/>
      <c r="DX172" s="9"/>
      <c r="DY172" s="17"/>
      <c r="DZ172" s="9"/>
      <c r="EA172" s="148"/>
      <c r="EB172" s="21"/>
      <c r="EC172" s="145"/>
      <c r="ED172" s="10"/>
      <c r="EE172" s="17"/>
      <c r="EF172" s="9"/>
      <c r="EG172" s="17"/>
      <c r="EH172" s="9"/>
      <c r="EI172" s="148"/>
      <c r="EJ172" s="21"/>
      <c r="EK172" s="145"/>
      <c r="EL172" s="10"/>
      <c r="EM172" s="17"/>
      <c r="EN172" s="9"/>
      <c r="EO172" s="17"/>
      <c r="EP172" s="9"/>
      <c r="EQ172" s="148"/>
      <c r="ER172" s="21"/>
      <c r="ES172" s="145"/>
      <c r="ET172" s="10"/>
      <c r="EU172" s="17"/>
      <c r="EV172" s="9"/>
      <c r="EW172" s="17"/>
      <c r="EX172" s="9"/>
      <c r="EY172" s="148"/>
      <c r="EZ172" s="21"/>
      <c r="FA172" s="145"/>
      <c r="FB172" s="10"/>
      <c r="FC172" s="17"/>
      <c r="FD172" s="9"/>
      <c r="FE172" s="17"/>
      <c r="FF172" s="9"/>
      <c r="FG172" s="148"/>
      <c r="FH172" s="21"/>
      <c r="FI172" s="145"/>
      <c r="FJ172" s="10"/>
      <c r="FK172" s="17"/>
      <c r="FL172" s="9"/>
      <c r="FM172" s="17"/>
      <c r="FN172" s="9"/>
      <c r="FO172" s="148"/>
      <c r="FP172" s="21"/>
      <c r="FQ172" s="145"/>
      <c r="FR172" s="10"/>
      <c r="FS172" s="17"/>
      <c r="FT172" s="9"/>
      <c r="FU172" s="17"/>
      <c r="FV172" s="9"/>
      <c r="FW172" s="148"/>
      <c r="FX172" s="21"/>
      <c r="FY172" s="145"/>
      <c r="FZ172" s="10"/>
      <c r="GA172" s="17"/>
      <c r="GB172" s="9"/>
      <c r="GC172" s="17"/>
      <c r="GD172" s="9"/>
      <c r="GE172" s="148"/>
      <c r="GF172" s="21"/>
      <c r="GG172" s="145"/>
      <c r="GH172" s="10"/>
      <c r="GI172" s="17"/>
      <c r="GJ172" s="9"/>
      <c r="GK172" s="17"/>
      <c r="GL172" s="9"/>
      <c r="GM172" s="148"/>
      <c r="GN172" s="21"/>
      <c r="GO172" s="145"/>
      <c r="GP172" s="10"/>
      <c r="GQ172" s="17"/>
      <c r="GR172" s="9"/>
      <c r="GS172" s="17"/>
      <c r="GT172" s="9"/>
      <c r="GU172" s="148"/>
      <c r="GV172" s="21"/>
      <c r="GW172" s="145"/>
      <c r="GX172" s="10"/>
      <c r="GY172" s="17"/>
      <c r="GZ172" s="9"/>
      <c r="HA172" s="17"/>
      <c r="HB172" s="9"/>
      <c r="HC172" s="148"/>
      <c r="HD172" s="21"/>
      <c r="HE172" s="145"/>
      <c r="HF172" s="10"/>
      <c r="HG172" s="17"/>
      <c r="HH172" s="9"/>
      <c r="HI172" s="17"/>
      <c r="HJ172" s="9"/>
      <c r="HK172" s="148"/>
      <c r="HL172" s="21"/>
      <c r="HM172" s="145"/>
      <c r="HN172" s="10"/>
      <c r="HO172" s="17"/>
      <c r="HP172" s="9"/>
      <c r="HQ172" s="17"/>
      <c r="HR172" s="9"/>
      <c r="HS172" s="148"/>
      <c r="HT172" s="21"/>
      <c r="HU172" s="145"/>
      <c r="HV172" s="10"/>
      <c r="HW172" s="17"/>
      <c r="HX172" s="9"/>
      <c r="HY172" s="17"/>
      <c r="HZ172" s="9"/>
      <c r="IA172" s="148"/>
      <c r="IB172" s="21"/>
      <c r="IC172" s="145"/>
      <c r="ID172" s="10"/>
      <c r="IE172" s="17"/>
      <c r="IF172" s="9"/>
      <c r="IG172" s="17"/>
      <c r="IH172" s="9"/>
      <c r="II172" s="148"/>
      <c r="IJ172" s="21"/>
      <c r="IK172" s="145"/>
      <c r="IL172" s="10"/>
      <c r="IM172" s="17"/>
      <c r="IN172" s="9"/>
      <c r="IO172" s="17"/>
      <c r="IP172" s="9"/>
      <c r="IQ172" s="148"/>
    </row>
    <row r="173" spans="1:251" s="8" customFormat="1" ht="12.75" customHeight="1">
      <c r="A173" s="226" t="s">
        <v>362</v>
      </c>
      <c r="B173" s="178" t="s">
        <v>169</v>
      </c>
      <c r="C173" s="179">
        <v>973</v>
      </c>
      <c r="D173" s="180" t="s">
        <v>58</v>
      </c>
      <c r="E173" s="181" t="s">
        <v>309</v>
      </c>
      <c r="F173" s="218"/>
      <c r="G173" s="278">
        <f>G174</f>
        <v>6950.2</v>
      </c>
      <c r="H173" s="9"/>
      <c r="I173" s="17"/>
      <c r="J173" s="9"/>
      <c r="K173" s="148"/>
      <c r="L173" s="21"/>
      <c r="M173" s="145"/>
      <c r="N173" s="10"/>
      <c r="O173" s="17"/>
      <c r="P173" s="9"/>
      <c r="Q173" s="17"/>
      <c r="R173" s="9"/>
      <c r="S173" s="148"/>
      <c r="T173" s="21"/>
      <c r="U173" s="145"/>
      <c r="V173" s="10"/>
      <c r="W173" s="17"/>
      <c r="X173" s="9"/>
      <c r="Y173" s="17"/>
      <c r="Z173" s="9"/>
      <c r="AA173" s="148"/>
      <c r="AB173" s="21"/>
      <c r="AC173" s="145"/>
      <c r="AD173" s="10"/>
      <c r="AE173" s="17"/>
      <c r="AF173" s="9"/>
      <c r="AG173" s="17"/>
      <c r="AH173" s="9"/>
      <c r="AI173" s="148"/>
      <c r="AJ173" s="21"/>
      <c r="AK173" s="145"/>
      <c r="AL173" s="10"/>
      <c r="AM173" s="17"/>
      <c r="AN173" s="9"/>
      <c r="AO173" s="17"/>
      <c r="AP173" s="9"/>
      <c r="AQ173" s="148"/>
      <c r="AR173" s="21"/>
      <c r="AS173" s="145"/>
      <c r="AT173" s="10"/>
      <c r="AU173" s="17"/>
      <c r="AV173" s="9"/>
      <c r="AW173" s="17"/>
      <c r="AX173" s="9"/>
      <c r="AY173" s="148"/>
      <c r="AZ173" s="21"/>
      <c r="BA173" s="145"/>
      <c r="BB173" s="10"/>
      <c r="BC173" s="17"/>
      <c r="BD173" s="9"/>
      <c r="BE173" s="17"/>
      <c r="BF173" s="9"/>
      <c r="BG173" s="148"/>
      <c r="BH173" s="21"/>
      <c r="BI173" s="145"/>
      <c r="BJ173" s="10"/>
      <c r="BK173" s="17"/>
      <c r="BL173" s="9"/>
      <c r="BM173" s="17"/>
      <c r="BN173" s="9"/>
      <c r="BO173" s="148"/>
      <c r="BP173" s="21"/>
      <c r="BQ173" s="145"/>
      <c r="BR173" s="10"/>
      <c r="BS173" s="17"/>
      <c r="BT173" s="9"/>
      <c r="BU173" s="17"/>
      <c r="BV173" s="9"/>
      <c r="BW173" s="148"/>
      <c r="BX173" s="21"/>
      <c r="BY173" s="145"/>
      <c r="BZ173" s="10"/>
      <c r="CA173" s="17"/>
      <c r="CB173" s="9"/>
      <c r="CC173" s="17"/>
      <c r="CD173" s="9"/>
      <c r="CE173" s="148"/>
      <c r="CF173" s="21"/>
      <c r="CG173" s="145"/>
      <c r="CH173" s="10"/>
      <c r="CI173" s="17"/>
      <c r="CJ173" s="9"/>
      <c r="CK173" s="17"/>
      <c r="CL173" s="9"/>
      <c r="CM173" s="148"/>
      <c r="CN173" s="21"/>
      <c r="CO173" s="145"/>
      <c r="CP173" s="10"/>
      <c r="CQ173" s="17"/>
      <c r="CR173" s="9"/>
      <c r="CS173" s="17"/>
      <c r="CT173" s="9"/>
      <c r="CU173" s="148"/>
      <c r="CV173" s="21"/>
      <c r="CW173" s="145"/>
      <c r="CX173" s="10"/>
      <c r="CY173" s="17"/>
      <c r="CZ173" s="9"/>
      <c r="DA173" s="17"/>
      <c r="DB173" s="9"/>
      <c r="DC173" s="148"/>
      <c r="DD173" s="21"/>
      <c r="DE173" s="145"/>
      <c r="DF173" s="10"/>
      <c r="DG173" s="17"/>
      <c r="DH173" s="9"/>
      <c r="DI173" s="17"/>
      <c r="DJ173" s="9"/>
      <c r="DK173" s="148"/>
      <c r="DL173" s="21"/>
      <c r="DM173" s="145"/>
      <c r="DN173" s="10"/>
      <c r="DO173" s="17"/>
      <c r="DP173" s="9"/>
      <c r="DQ173" s="17"/>
      <c r="DR173" s="9"/>
      <c r="DS173" s="148"/>
      <c r="DT173" s="21"/>
      <c r="DU173" s="145"/>
      <c r="DV173" s="10"/>
      <c r="DW173" s="17"/>
      <c r="DX173" s="9"/>
      <c r="DY173" s="17"/>
      <c r="DZ173" s="9"/>
      <c r="EA173" s="148"/>
      <c r="EB173" s="21"/>
      <c r="EC173" s="145"/>
      <c r="ED173" s="10"/>
      <c r="EE173" s="17"/>
      <c r="EF173" s="9"/>
      <c r="EG173" s="17"/>
      <c r="EH173" s="9"/>
      <c r="EI173" s="148"/>
      <c r="EJ173" s="21"/>
      <c r="EK173" s="145"/>
      <c r="EL173" s="10"/>
      <c r="EM173" s="17"/>
      <c r="EN173" s="9"/>
      <c r="EO173" s="17"/>
      <c r="EP173" s="9"/>
      <c r="EQ173" s="148"/>
      <c r="ER173" s="21"/>
      <c r="ES173" s="145"/>
      <c r="ET173" s="10"/>
      <c r="EU173" s="17"/>
      <c r="EV173" s="9"/>
      <c r="EW173" s="17"/>
      <c r="EX173" s="9"/>
      <c r="EY173" s="148"/>
      <c r="EZ173" s="21"/>
      <c r="FA173" s="145"/>
      <c r="FB173" s="10"/>
      <c r="FC173" s="17"/>
      <c r="FD173" s="9"/>
      <c r="FE173" s="17"/>
      <c r="FF173" s="9"/>
      <c r="FG173" s="148"/>
      <c r="FH173" s="21"/>
      <c r="FI173" s="145"/>
      <c r="FJ173" s="10"/>
      <c r="FK173" s="17"/>
      <c r="FL173" s="9"/>
      <c r="FM173" s="17"/>
      <c r="FN173" s="9"/>
      <c r="FO173" s="148"/>
      <c r="FP173" s="21"/>
      <c r="FQ173" s="145"/>
      <c r="FR173" s="10"/>
      <c r="FS173" s="17"/>
      <c r="FT173" s="9"/>
      <c r="FU173" s="17"/>
      <c r="FV173" s="9"/>
      <c r="FW173" s="148"/>
      <c r="FX173" s="21"/>
      <c r="FY173" s="145"/>
      <c r="FZ173" s="10"/>
      <c r="GA173" s="17"/>
      <c r="GB173" s="9"/>
      <c r="GC173" s="17"/>
      <c r="GD173" s="9"/>
      <c r="GE173" s="148"/>
      <c r="GF173" s="21"/>
      <c r="GG173" s="145"/>
      <c r="GH173" s="10"/>
      <c r="GI173" s="17"/>
      <c r="GJ173" s="9"/>
      <c r="GK173" s="17"/>
      <c r="GL173" s="9"/>
      <c r="GM173" s="148"/>
      <c r="GN173" s="21"/>
      <c r="GO173" s="145"/>
      <c r="GP173" s="10"/>
      <c r="GQ173" s="17"/>
      <c r="GR173" s="9"/>
      <c r="GS173" s="17"/>
      <c r="GT173" s="9"/>
      <c r="GU173" s="148"/>
      <c r="GV173" s="21"/>
      <c r="GW173" s="145"/>
      <c r="GX173" s="10"/>
      <c r="GY173" s="17"/>
      <c r="GZ173" s="9"/>
      <c r="HA173" s="17"/>
      <c r="HB173" s="9"/>
      <c r="HC173" s="148"/>
      <c r="HD173" s="21"/>
      <c r="HE173" s="145"/>
      <c r="HF173" s="10"/>
      <c r="HG173" s="17"/>
      <c r="HH173" s="9"/>
      <c r="HI173" s="17"/>
      <c r="HJ173" s="9"/>
      <c r="HK173" s="148"/>
      <c r="HL173" s="21"/>
      <c r="HM173" s="145"/>
      <c r="HN173" s="10"/>
      <c r="HO173" s="17"/>
      <c r="HP173" s="9"/>
      <c r="HQ173" s="17"/>
      <c r="HR173" s="9"/>
      <c r="HS173" s="148"/>
      <c r="HT173" s="21"/>
      <c r="HU173" s="145"/>
      <c r="HV173" s="10"/>
      <c r="HW173" s="17"/>
      <c r="HX173" s="9"/>
      <c r="HY173" s="17"/>
      <c r="HZ173" s="9"/>
      <c r="IA173" s="148"/>
      <c r="IB173" s="21"/>
      <c r="IC173" s="145"/>
      <c r="ID173" s="10"/>
      <c r="IE173" s="17"/>
      <c r="IF173" s="9"/>
      <c r="IG173" s="17"/>
      <c r="IH173" s="9"/>
      <c r="II173" s="148"/>
      <c r="IJ173" s="21"/>
      <c r="IK173" s="145"/>
      <c r="IL173" s="10"/>
      <c r="IM173" s="17"/>
      <c r="IN173" s="9"/>
      <c r="IO173" s="17"/>
      <c r="IP173" s="9"/>
      <c r="IQ173" s="148"/>
    </row>
    <row r="174" spans="1:7" ht="12.75" customHeight="1">
      <c r="A174" s="546" t="s">
        <v>363</v>
      </c>
      <c r="B174" s="549" t="s">
        <v>450</v>
      </c>
      <c r="C174" s="189">
        <v>973</v>
      </c>
      <c r="D174" s="551" t="s">
        <v>58</v>
      </c>
      <c r="E174" s="101" t="s">
        <v>309</v>
      </c>
      <c r="F174" s="393" t="s">
        <v>305</v>
      </c>
      <c r="G174" s="552">
        <f>G175+G185</f>
        <v>6950.2</v>
      </c>
    </row>
    <row r="175" spans="1:7" ht="12.75" customHeight="1">
      <c r="A175" s="249" t="s">
        <v>364</v>
      </c>
      <c r="B175" s="473" t="s">
        <v>252</v>
      </c>
      <c r="C175" s="256">
        <v>973</v>
      </c>
      <c r="D175" s="187" t="s">
        <v>58</v>
      </c>
      <c r="E175" s="257" t="s">
        <v>309</v>
      </c>
      <c r="F175" s="393" t="s">
        <v>305</v>
      </c>
      <c r="G175" s="511">
        <f>SUM(G176:G184)</f>
        <v>3160.2</v>
      </c>
    </row>
    <row r="176" spans="1:7" ht="12.75" customHeight="1" hidden="1">
      <c r="A176" s="249" t="s">
        <v>365</v>
      </c>
      <c r="B176" s="182" t="s">
        <v>59</v>
      </c>
      <c r="C176" s="183">
        <v>973</v>
      </c>
      <c r="D176" s="184" t="s">
        <v>58</v>
      </c>
      <c r="E176" s="185" t="s">
        <v>309</v>
      </c>
      <c r="F176" s="184" t="s">
        <v>305</v>
      </c>
      <c r="G176" s="291">
        <v>2111.2</v>
      </c>
    </row>
    <row r="177" spans="1:7" ht="12.75" customHeight="1" hidden="1">
      <c r="A177" s="248" t="s">
        <v>366</v>
      </c>
      <c r="B177" s="186" t="s">
        <v>60</v>
      </c>
      <c r="C177" s="183">
        <v>973</v>
      </c>
      <c r="D177" s="187" t="s">
        <v>58</v>
      </c>
      <c r="E177" s="185" t="s">
        <v>309</v>
      </c>
      <c r="F177" s="187" t="s">
        <v>305</v>
      </c>
      <c r="G177" s="296">
        <v>637.6</v>
      </c>
    </row>
    <row r="178" spans="1:7" s="143" customFormat="1" ht="12.75" customHeight="1" hidden="1">
      <c r="A178" s="248" t="s">
        <v>367</v>
      </c>
      <c r="B178" s="188" t="s">
        <v>116</v>
      </c>
      <c r="C178" s="183">
        <v>973</v>
      </c>
      <c r="D178" s="187" t="s">
        <v>58</v>
      </c>
      <c r="E178" s="185" t="s">
        <v>309</v>
      </c>
      <c r="F178" s="187" t="s">
        <v>305</v>
      </c>
      <c r="G178" s="296">
        <v>54</v>
      </c>
    </row>
    <row r="179" spans="1:7" s="143" customFormat="1" ht="12.75" customHeight="1" hidden="1">
      <c r="A179" s="532" t="s">
        <v>368</v>
      </c>
      <c r="B179" s="186" t="s">
        <v>115</v>
      </c>
      <c r="C179" s="210">
        <v>973</v>
      </c>
      <c r="D179" s="187" t="s">
        <v>58</v>
      </c>
      <c r="E179" s="185" t="s">
        <v>309</v>
      </c>
      <c r="F179" s="187" t="s">
        <v>305</v>
      </c>
      <c r="G179" s="296">
        <v>30</v>
      </c>
    </row>
    <row r="180" spans="1:7" s="143" customFormat="1" ht="12.75" customHeight="1" hidden="1">
      <c r="A180" s="532" t="s">
        <v>369</v>
      </c>
      <c r="B180" s="186" t="s">
        <v>139</v>
      </c>
      <c r="C180" s="210">
        <v>973</v>
      </c>
      <c r="D180" s="187" t="s">
        <v>58</v>
      </c>
      <c r="E180" s="185" t="s">
        <v>309</v>
      </c>
      <c r="F180" s="187" t="s">
        <v>305</v>
      </c>
      <c r="G180" s="296">
        <v>32.4</v>
      </c>
    </row>
    <row r="181" spans="1:7" s="143" customFormat="1" ht="12.75" customHeight="1" hidden="1">
      <c r="A181" s="532" t="s">
        <v>370</v>
      </c>
      <c r="B181" s="536" t="s">
        <v>445</v>
      </c>
      <c r="C181" s="189">
        <v>973</v>
      </c>
      <c r="D181" s="187" t="s">
        <v>58</v>
      </c>
      <c r="E181" s="185" t="s">
        <v>309</v>
      </c>
      <c r="F181" s="187" t="s">
        <v>305</v>
      </c>
      <c r="G181" s="296">
        <v>210</v>
      </c>
    </row>
    <row r="182" spans="1:7" s="143" customFormat="1" ht="12.75" customHeight="1" hidden="1">
      <c r="A182" s="532" t="s">
        <v>371</v>
      </c>
      <c r="B182" s="215" t="s">
        <v>361</v>
      </c>
      <c r="C182" s="189">
        <v>973</v>
      </c>
      <c r="D182" s="187" t="s">
        <v>58</v>
      </c>
      <c r="E182" s="185" t="s">
        <v>309</v>
      </c>
      <c r="F182" s="187" t="s">
        <v>305</v>
      </c>
      <c r="G182" s="296">
        <v>20</v>
      </c>
    </row>
    <row r="183" spans="1:7" s="143" customFormat="1" ht="12.75" customHeight="1" hidden="1">
      <c r="A183" s="532" t="s">
        <v>343</v>
      </c>
      <c r="B183" s="214" t="s">
        <v>48</v>
      </c>
      <c r="C183" s="189">
        <v>973</v>
      </c>
      <c r="D183" s="187" t="s">
        <v>58</v>
      </c>
      <c r="E183" s="185" t="s">
        <v>309</v>
      </c>
      <c r="F183" s="187" t="s">
        <v>305</v>
      </c>
      <c r="G183" s="296">
        <v>40</v>
      </c>
    </row>
    <row r="184" spans="1:7" s="143" customFormat="1" ht="12.75" customHeight="1" hidden="1">
      <c r="A184" s="532" t="s">
        <v>372</v>
      </c>
      <c r="B184" s="214" t="s">
        <v>66</v>
      </c>
      <c r="C184" s="189">
        <v>973</v>
      </c>
      <c r="D184" s="187" t="s">
        <v>58</v>
      </c>
      <c r="E184" s="185" t="s">
        <v>309</v>
      </c>
      <c r="F184" s="187" t="s">
        <v>305</v>
      </c>
      <c r="G184" s="296">
        <v>25</v>
      </c>
    </row>
    <row r="185" spans="1:7" s="143" customFormat="1" ht="12.75" customHeight="1" thickBot="1">
      <c r="A185" s="533" t="s">
        <v>443</v>
      </c>
      <c r="B185" s="474" t="s">
        <v>253</v>
      </c>
      <c r="C185" s="229">
        <v>973</v>
      </c>
      <c r="D185" s="230" t="s">
        <v>58</v>
      </c>
      <c r="E185" s="231" t="s">
        <v>309</v>
      </c>
      <c r="F185" s="230" t="s">
        <v>305</v>
      </c>
      <c r="G185" s="277">
        <v>3790</v>
      </c>
    </row>
    <row r="186" spans="1:8" s="143" customFormat="1" ht="12.75" customHeight="1">
      <c r="A186" s="243" t="s">
        <v>106</v>
      </c>
      <c r="B186" s="244" t="s">
        <v>384</v>
      </c>
      <c r="C186" s="244">
        <v>973</v>
      </c>
      <c r="D186" s="245" t="s">
        <v>385</v>
      </c>
      <c r="E186" s="246"/>
      <c r="F186" s="245"/>
      <c r="G186" s="475">
        <f>G187+G191</f>
        <v>9418</v>
      </c>
      <c r="H186" s="559">
        <f>G186-G192</f>
        <v>7146</v>
      </c>
    </row>
    <row r="187" spans="1:7" s="143" customFormat="1" ht="12.75" customHeight="1">
      <c r="A187" s="247" t="s">
        <v>107</v>
      </c>
      <c r="B187" s="102" t="s">
        <v>383</v>
      </c>
      <c r="C187" s="189">
        <v>973</v>
      </c>
      <c r="D187" s="187" t="s">
        <v>379</v>
      </c>
      <c r="E187" s="100"/>
      <c r="F187" s="187"/>
      <c r="G187" s="308">
        <f>G188</f>
        <v>175</v>
      </c>
    </row>
    <row r="188" spans="1:7" s="143" customFormat="1" ht="12.75" customHeight="1">
      <c r="A188" s="228" t="s">
        <v>126</v>
      </c>
      <c r="B188" s="476" t="s">
        <v>381</v>
      </c>
      <c r="C188" s="193">
        <v>973</v>
      </c>
      <c r="D188" s="190" t="s">
        <v>379</v>
      </c>
      <c r="E188" s="194">
        <v>5050100</v>
      </c>
      <c r="F188" s="190"/>
      <c r="G188" s="276">
        <f>G190</f>
        <v>175</v>
      </c>
    </row>
    <row r="189" spans="1:7" s="143" customFormat="1" ht="12.75" customHeight="1">
      <c r="A189" s="226"/>
      <c r="B189" s="431" t="s">
        <v>380</v>
      </c>
      <c r="C189" s="216"/>
      <c r="D189" s="184"/>
      <c r="E189" s="170"/>
      <c r="F189" s="184"/>
      <c r="G189" s="291"/>
    </row>
    <row r="190" spans="1:7" s="143" customFormat="1" ht="12.75" customHeight="1">
      <c r="A190" s="546" t="s">
        <v>386</v>
      </c>
      <c r="B190" s="553" t="s">
        <v>451</v>
      </c>
      <c r="C190" s="256">
        <v>973</v>
      </c>
      <c r="D190" s="187" t="s">
        <v>379</v>
      </c>
      <c r="E190" s="488">
        <v>5050100</v>
      </c>
      <c r="F190" s="187" t="s">
        <v>430</v>
      </c>
      <c r="G190" s="552">
        <v>175</v>
      </c>
    </row>
    <row r="191" spans="1:7" s="143" customFormat="1" ht="12.75" customHeight="1">
      <c r="A191" s="477" t="s">
        <v>181</v>
      </c>
      <c r="B191" s="478" t="s">
        <v>124</v>
      </c>
      <c r="C191" s="178">
        <v>973</v>
      </c>
      <c r="D191" s="218" t="s">
        <v>170</v>
      </c>
      <c r="E191" s="454"/>
      <c r="F191" s="181"/>
      <c r="G191" s="278">
        <f>G192+G198+G202</f>
        <v>9243</v>
      </c>
    </row>
    <row r="192" spans="1:7" ht="12.75" customHeight="1">
      <c r="A192" s="479" t="s">
        <v>182</v>
      </c>
      <c r="B192" s="344" t="s">
        <v>261</v>
      </c>
      <c r="C192" s="330">
        <v>973</v>
      </c>
      <c r="D192" s="173" t="s">
        <v>170</v>
      </c>
      <c r="E192" s="338" t="s">
        <v>390</v>
      </c>
      <c r="F192" s="480"/>
      <c r="G192" s="309">
        <f>G194+G196</f>
        <v>2272</v>
      </c>
    </row>
    <row r="193" spans="1:7" ht="12" customHeight="1">
      <c r="A193" s="357"/>
      <c r="B193" s="178" t="s">
        <v>312</v>
      </c>
      <c r="C193" s="270"/>
      <c r="D193" s="180"/>
      <c r="E193" s="353"/>
      <c r="F193" s="481"/>
      <c r="G193" s="289"/>
    </row>
    <row r="194" spans="1:7" ht="12" customHeight="1">
      <c r="A194" s="503" t="s">
        <v>423</v>
      </c>
      <c r="B194" s="172" t="s">
        <v>446</v>
      </c>
      <c r="C194" s="193">
        <v>973</v>
      </c>
      <c r="D194" s="190" t="s">
        <v>170</v>
      </c>
      <c r="E194" s="173" t="s">
        <v>390</v>
      </c>
      <c r="F194" s="362">
        <v>120</v>
      </c>
      <c r="G194" s="276">
        <v>2127.7</v>
      </c>
    </row>
    <row r="195" spans="1:7" ht="12" customHeight="1">
      <c r="A195" s="394"/>
      <c r="B195" s="179" t="s">
        <v>447</v>
      </c>
      <c r="C195" s="349"/>
      <c r="D195" s="218"/>
      <c r="E195" s="481"/>
      <c r="F195" s="353"/>
      <c r="G195" s="289"/>
    </row>
    <row r="196" spans="1:7" ht="13.5" customHeight="1">
      <c r="A196" s="497" t="s">
        <v>424</v>
      </c>
      <c r="B196" s="371" t="s">
        <v>448</v>
      </c>
      <c r="C196" s="193">
        <v>973</v>
      </c>
      <c r="D196" s="190" t="s">
        <v>170</v>
      </c>
      <c r="E196" s="173" t="s">
        <v>390</v>
      </c>
      <c r="F196" s="362">
        <v>240</v>
      </c>
      <c r="G196" s="276">
        <v>144.3</v>
      </c>
    </row>
    <row r="197" spans="1:7" ht="13.5" customHeight="1">
      <c r="A197" s="504"/>
      <c r="B197" s="179" t="s">
        <v>396</v>
      </c>
      <c r="C197" s="216"/>
      <c r="D197" s="184"/>
      <c r="E197" s="180"/>
      <c r="F197" s="373"/>
      <c r="G197" s="289"/>
    </row>
    <row r="198" spans="1:7" ht="13.5" customHeight="1">
      <c r="A198" s="483" t="s">
        <v>422</v>
      </c>
      <c r="B198" s="484" t="s">
        <v>262</v>
      </c>
      <c r="C198" s="330">
        <v>973</v>
      </c>
      <c r="D198" s="453">
        <v>1004</v>
      </c>
      <c r="E198" s="174" t="s">
        <v>391</v>
      </c>
      <c r="F198" s="453"/>
      <c r="G198" s="297">
        <f>G201</f>
        <v>5823.7</v>
      </c>
    </row>
    <row r="199" spans="1:7" ht="13.5" customHeight="1">
      <c r="A199" s="485"/>
      <c r="B199" s="486" t="s">
        <v>263</v>
      </c>
      <c r="C199" s="333"/>
      <c r="D199" s="451"/>
      <c r="E199" s="177"/>
      <c r="F199" s="451"/>
      <c r="G199" s="288"/>
    </row>
    <row r="200" spans="1:7" ht="13.5" customHeight="1">
      <c r="A200" s="487"/>
      <c r="B200" s="478" t="s">
        <v>264</v>
      </c>
      <c r="C200" s="270"/>
      <c r="D200" s="454"/>
      <c r="E200" s="181"/>
      <c r="F200" s="454"/>
      <c r="G200" s="288"/>
    </row>
    <row r="201" spans="1:7" s="140" customFormat="1" ht="13.5" customHeight="1">
      <c r="A201" s="554" t="s">
        <v>425</v>
      </c>
      <c r="B201" s="553" t="s">
        <v>451</v>
      </c>
      <c r="C201" s="189">
        <v>973</v>
      </c>
      <c r="D201" s="100">
        <v>1004</v>
      </c>
      <c r="E201" s="101" t="s">
        <v>391</v>
      </c>
      <c r="F201" s="100">
        <v>310</v>
      </c>
      <c r="G201" s="552">
        <v>5823.7</v>
      </c>
    </row>
    <row r="202" spans="1:7" ht="13.5" customHeight="1">
      <c r="A202" s="505" t="s">
        <v>426</v>
      </c>
      <c r="B202" s="102" t="s">
        <v>185</v>
      </c>
      <c r="C202" s="102">
        <v>973</v>
      </c>
      <c r="D202" s="101">
        <v>1004</v>
      </c>
      <c r="E202" s="174" t="s">
        <v>392</v>
      </c>
      <c r="F202" s="101"/>
      <c r="G202" s="308">
        <f>G203</f>
        <v>1147.3</v>
      </c>
    </row>
    <row r="203" spans="1:7" ht="13.5" customHeight="1" thickBot="1">
      <c r="A203" s="554" t="s">
        <v>427</v>
      </c>
      <c r="B203" s="553" t="s">
        <v>451</v>
      </c>
      <c r="C203" s="210">
        <v>973</v>
      </c>
      <c r="D203" s="555">
        <v>1004</v>
      </c>
      <c r="E203" s="101" t="s">
        <v>392</v>
      </c>
      <c r="F203" s="257">
        <v>310</v>
      </c>
      <c r="G203" s="552">
        <v>1147.3</v>
      </c>
    </row>
    <row r="204" spans="1:7" ht="13.5" customHeight="1">
      <c r="A204" s="489">
        <v>12</v>
      </c>
      <c r="B204" s="250" t="s">
        <v>84</v>
      </c>
      <c r="C204" s="365">
        <v>973</v>
      </c>
      <c r="D204" s="222" t="s">
        <v>212</v>
      </c>
      <c r="E204" s="323"/>
      <c r="F204" s="324"/>
      <c r="G204" s="292">
        <f>G205</f>
        <v>475</v>
      </c>
    </row>
    <row r="205" spans="1:7" ht="13.5" customHeight="1">
      <c r="A205" s="470" t="s">
        <v>127</v>
      </c>
      <c r="B205" s="482" t="s">
        <v>256</v>
      </c>
      <c r="C205" s="210">
        <v>973</v>
      </c>
      <c r="D205" s="187" t="s">
        <v>137</v>
      </c>
      <c r="E205" s="488"/>
      <c r="F205" s="100"/>
      <c r="G205" s="296">
        <f>G206</f>
        <v>475</v>
      </c>
    </row>
    <row r="206" spans="1:7" ht="13.5" customHeight="1">
      <c r="A206" s="433" t="s">
        <v>128</v>
      </c>
      <c r="B206" s="193" t="s">
        <v>313</v>
      </c>
      <c r="C206" s="172">
        <v>973</v>
      </c>
      <c r="D206" s="233" t="s">
        <v>137</v>
      </c>
      <c r="E206" s="191" t="s">
        <v>314</v>
      </c>
      <c r="F206" s="194"/>
      <c r="G206" s="275">
        <f>G208</f>
        <v>475</v>
      </c>
    </row>
    <row r="207" spans="1:7" ht="13.5" customHeight="1">
      <c r="A207" s="433"/>
      <c r="B207" s="216" t="s">
        <v>315</v>
      </c>
      <c r="C207" s="179"/>
      <c r="D207" s="232"/>
      <c r="E207" s="185"/>
      <c r="F207" s="170"/>
      <c r="G207" s="288"/>
    </row>
    <row r="208" spans="1:7" ht="13.5" customHeight="1" thickBot="1">
      <c r="A208" s="556" t="s">
        <v>335</v>
      </c>
      <c r="B208" s="549" t="s">
        <v>450</v>
      </c>
      <c r="C208" s="189">
        <v>973</v>
      </c>
      <c r="D208" s="557" t="s">
        <v>137</v>
      </c>
      <c r="E208" s="100" t="s">
        <v>314</v>
      </c>
      <c r="F208" s="557" t="s">
        <v>305</v>
      </c>
      <c r="G208" s="558">
        <v>475</v>
      </c>
    </row>
    <row r="209" spans="1:7" ht="13.5" customHeight="1">
      <c r="A209" s="439" t="s">
        <v>108</v>
      </c>
      <c r="B209" s="365" t="s">
        <v>104</v>
      </c>
      <c r="C209" s="365">
        <v>973</v>
      </c>
      <c r="D209" s="366" t="s">
        <v>195</v>
      </c>
      <c r="E209" s="223"/>
      <c r="F209" s="366"/>
      <c r="G209" s="490">
        <f>G210</f>
        <v>1050</v>
      </c>
    </row>
    <row r="210" spans="1:7" ht="13.5" customHeight="1">
      <c r="A210" s="457" t="s">
        <v>109</v>
      </c>
      <c r="B210" s="195" t="s">
        <v>316</v>
      </c>
      <c r="C210" s="172">
        <v>973</v>
      </c>
      <c r="D210" s="233" t="s">
        <v>195</v>
      </c>
      <c r="E210" s="191" t="s">
        <v>61</v>
      </c>
      <c r="F210" s="233"/>
      <c r="G210" s="276">
        <f>G213</f>
        <v>1050</v>
      </c>
    </row>
    <row r="211" spans="1:7" ht="13.5" customHeight="1">
      <c r="A211" s="455" t="s">
        <v>7</v>
      </c>
      <c r="B211" s="327" t="s">
        <v>317</v>
      </c>
      <c r="C211" s="175"/>
      <c r="D211" s="340"/>
      <c r="E211" s="318"/>
      <c r="F211" s="340"/>
      <c r="G211" s="288"/>
    </row>
    <row r="212" spans="1:7" ht="13.5" customHeight="1">
      <c r="A212" s="456"/>
      <c r="B212" s="183" t="s">
        <v>122</v>
      </c>
      <c r="C212" s="179"/>
      <c r="D212" s="232"/>
      <c r="E212" s="185"/>
      <c r="F212" s="232"/>
      <c r="G212" s="289"/>
    </row>
    <row r="213" spans="1:7" ht="13.5" customHeight="1">
      <c r="A213" s="457" t="s">
        <v>125</v>
      </c>
      <c r="B213" s="371" t="s">
        <v>448</v>
      </c>
      <c r="C213" s="172">
        <v>973</v>
      </c>
      <c r="D213" s="233" t="s">
        <v>195</v>
      </c>
      <c r="E213" s="191" t="s">
        <v>61</v>
      </c>
      <c r="F213" s="233" t="s">
        <v>429</v>
      </c>
      <c r="G213" s="276">
        <v>1050</v>
      </c>
    </row>
    <row r="214" spans="1:7" ht="13.5" customHeight="1" thickBot="1">
      <c r="A214" s="502"/>
      <c r="B214" s="402" t="s">
        <v>396</v>
      </c>
      <c r="C214" s="402"/>
      <c r="D214" s="436"/>
      <c r="E214" s="231"/>
      <c r="F214" s="436"/>
      <c r="G214" s="316"/>
    </row>
    <row r="215" spans="1:7" ht="13.5" customHeight="1">
      <c r="A215" s="46"/>
      <c r="B215" s="169" t="s">
        <v>33</v>
      </c>
      <c r="C215" s="24"/>
      <c r="D215" s="26"/>
      <c r="E215" s="26"/>
      <c r="F215" s="25"/>
      <c r="G215" s="167">
        <f>G13+G44</f>
        <v>90460.2</v>
      </c>
    </row>
    <row r="216" spans="2:7" ht="13.5" customHeight="1">
      <c r="B216" s="16"/>
      <c r="C216" s="16"/>
      <c r="D216" s="12"/>
      <c r="E216" s="12"/>
      <c r="F216" s="12"/>
      <c r="G216" s="234"/>
    </row>
    <row r="217" spans="1:7" ht="15.75">
      <c r="A217" s="628" t="s">
        <v>464</v>
      </c>
      <c r="B217" s="628"/>
      <c r="C217" s="628"/>
      <c r="D217" s="628"/>
      <c r="E217" s="628"/>
      <c r="F217" s="628"/>
      <c r="G217" s="628"/>
    </row>
    <row r="218" ht="15">
      <c r="G218" s="234"/>
    </row>
    <row r="220" ht="14.25" customHeight="1"/>
  </sheetData>
  <mergeCells count="5">
    <mergeCell ref="E1:G1"/>
    <mergeCell ref="A6:G6"/>
    <mergeCell ref="A7:G7"/>
    <mergeCell ref="A217:G217"/>
    <mergeCell ref="A5:G5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8"/>
  <sheetViews>
    <sheetView zoomScale="115" zoomScaleNormal="115" workbookViewId="0" topLeftCell="A1">
      <selection activeCell="B4" sqref="B4"/>
    </sheetView>
  </sheetViews>
  <sheetFormatPr defaultColWidth="9.00390625" defaultRowHeight="12.75"/>
  <cols>
    <col min="1" max="1" width="3.75390625" style="0" customWidth="1"/>
    <col min="2" max="2" width="52.875" style="0" customWidth="1"/>
    <col min="3" max="3" width="4.125" style="0" customWidth="1"/>
    <col min="4" max="4" width="4.875" style="0" customWidth="1"/>
    <col min="5" max="5" width="8.375" style="0" customWidth="1"/>
    <col min="6" max="6" width="3.625" style="0" customWidth="1"/>
    <col min="7" max="7" width="8.25390625" style="0" customWidth="1"/>
  </cols>
  <sheetData>
    <row r="1" spans="1:7" ht="12.75">
      <c r="A1" s="71"/>
      <c r="B1" s="563"/>
      <c r="C1" s="563"/>
      <c r="D1" s="563"/>
      <c r="E1" s="619" t="s">
        <v>461</v>
      </c>
      <c r="F1" s="619"/>
      <c r="G1" s="619"/>
    </row>
    <row r="2" spans="1:7" ht="12.75">
      <c r="A2" s="71"/>
      <c r="B2" s="563"/>
      <c r="C2" s="563"/>
      <c r="D2" s="563"/>
      <c r="E2" s="71"/>
      <c r="F2" s="67"/>
      <c r="G2" s="71" t="s">
        <v>251</v>
      </c>
    </row>
    <row r="3" spans="1:7" ht="12.75">
      <c r="A3" s="71"/>
      <c r="B3" s="563"/>
      <c r="C3" s="563"/>
      <c r="D3" s="563"/>
      <c r="E3" s="563"/>
      <c r="F3" s="33"/>
      <c r="G3" s="71" t="s">
        <v>457</v>
      </c>
    </row>
    <row r="4" spans="1:7" ht="12.75">
      <c r="A4" s="71"/>
      <c r="B4" s="563"/>
      <c r="C4" s="563"/>
      <c r="D4" s="563"/>
      <c r="E4" s="563"/>
      <c r="F4" s="33"/>
      <c r="G4" s="71"/>
    </row>
    <row r="5" spans="1:7" ht="18">
      <c r="A5" s="626" t="s">
        <v>452</v>
      </c>
      <c r="B5" s="626"/>
      <c r="C5" s="626"/>
      <c r="D5" s="626"/>
      <c r="E5" s="626"/>
      <c r="F5" s="626"/>
      <c r="G5" s="626"/>
    </row>
    <row r="6" spans="1:7" ht="18">
      <c r="A6" s="626" t="s">
        <v>462</v>
      </c>
      <c r="B6" s="626"/>
      <c r="C6" s="626"/>
      <c r="D6" s="626"/>
      <c r="E6" s="626"/>
      <c r="F6" s="626"/>
      <c r="G6" s="626"/>
    </row>
    <row r="7" spans="1:7" ht="18.75" thickBot="1">
      <c r="A7" s="562"/>
      <c r="B7" s="562"/>
      <c r="C7" s="562"/>
      <c r="D7" s="562"/>
      <c r="E7" s="562"/>
      <c r="F7" s="562"/>
      <c r="G7" s="562"/>
    </row>
    <row r="8" spans="1:7" ht="12.75">
      <c r="A8" s="321" t="s">
        <v>34</v>
      </c>
      <c r="B8" s="440" t="s">
        <v>35</v>
      </c>
      <c r="C8" s="565" t="s">
        <v>36</v>
      </c>
      <c r="D8" s="522" t="s">
        <v>1</v>
      </c>
      <c r="E8" s="323" t="s">
        <v>463</v>
      </c>
      <c r="F8" s="323" t="s">
        <v>1</v>
      </c>
      <c r="G8" s="523" t="s">
        <v>2</v>
      </c>
    </row>
    <row r="9" spans="1:8" ht="12.75">
      <c r="A9" s="325" t="s">
        <v>38</v>
      </c>
      <c r="B9" s="317"/>
      <c r="C9" s="566" t="s">
        <v>39</v>
      </c>
      <c r="D9" s="535" t="s">
        <v>40</v>
      </c>
      <c r="E9" s="318" t="s">
        <v>3</v>
      </c>
      <c r="F9" s="318" t="s">
        <v>41</v>
      </c>
      <c r="G9" s="560" t="s">
        <v>444</v>
      </c>
      <c r="H9" s="537"/>
    </row>
    <row r="10" spans="1:7" ht="15">
      <c r="A10" s="341"/>
      <c r="B10" s="319" t="s">
        <v>399</v>
      </c>
      <c r="C10" s="567"/>
      <c r="D10" s="100"/>
      <c r="E10" s="100"/>
      <c r="F10" s="100"/>
      <c r="G10" s="524">
        <f>G11+G59+G66+G70+G73</f>
        <v>23602.699999999997</v>
      </c>
    </row>
    <row r="11" spans="1:7" ht="13.5" thickBot="1">
      <c r="A11" s="525"/>
      <c r="B11" s="526" t="s">
        <v>134</v>
      </c>
      <c r="C11" s="568"/>
      <c r="D11" s="469"/>
      <c r="E11" s="437"/>
      <c r="F11" s="438"/>
      <c r="G11" s="527">
        <f>G12+G46-G59</f>
        <v>13902.599999999999</v>
      </c>
    </row>
    <row r="12" spans="1:7" ht="12.75">
      <c r="A12" s="321"/>
      <c r="B12" s="322" t="s">
        <v>266</v>
      </c>
      <c r="C12" s="569">
        <v>887</v>
      </c>
      <c r="D12" s="323"/>
      <c r="E12" s="324"/>
      <c r="F12" s="323"/>
      <c r="G12" s="313">
        <f>G14+G20</f>
        <v>4369.2</v>
      </c>
    </row>
    <row r="13" spans="1:7" ht="12.75">
      <c r="A13" s="325"/>
      <c r="B13" s="326" t="s">
        <v>267</v>
      </c>
      <c r="C13" s="570"/>
      <c r="D13" s="318"/>
      <c r="E13" s="328"/>
      <c r="F13" s="318"/>
      <c r="G13" s="314"/>
    </row>
    <row r="14" spans="1:7" ht="12.75">
      <c r="A14" s="329" t="s">
        <v>4</v>
      </c>
      <c r="B14" s="320" t="s">
        <v>68</v>
      </c>
      <c r="C14" s="571">
        <v>887</v>
      </c>
      <c r="D14" s="173" t="s">
        <v>42</v>
      </c>
      <c r="E14" s="174"/>
      <c r="F14" s="173"/>
      <c r="G14" s="315">
        <f>G17</f>
        <v>1044.3</v>
      </c>
    </row>
    <row r="15" spans="1:7" ht="12.75">
      <c r="A15" s="331"/>
      <c r="B15" s="332" t="s">
        <v>268</v>
      </c>
      <c r="C15" s="572"/>
      <c r="D15" s="176"/>
      <c r="E15" s="177"/>
      <c r="F15" s="176"/>
      <c r="G15" s="288"/>
    </row>
    <row r="16" spans="1:7" ht="13.5" thickBot="1">
      <c r="A16" s="331"/>
      <c r="B16" s="332" t="s">
        <v>269</v>
      </c>
      <c r="C16" s="572"/>
      <c r="D16" s="176"/>
      <c r="E16" s="177"/>
      <c r="F16" s="176"/>
      <c r="G16" s="316"/>
    </row>
    <row r="17" spans="1:7" ht="12.75">
      <c r="A17" s="539" t="s">
        <v>6</v>
      </c>
      <c r="B17" s="540" t="s">
        <v>110</v>
      </c>
      <c r="C17" s="567">
        <v>887</v>
      </c>
      <c r="D17" s="541" t="s">
        <v>42</v>
      </c>
      <c r="E17" s="187" t="s">
        <v>43</v>
      </c>
      <c r="F17" s="542"/>
      <c r="G17" s="528">
        <f>G18</f>
        <v>1044.3</v>
      </c>
    </row>
    <row r="18" spans="1:7" ht="12.75">
      <c r="A18" s="354" t="s">
        <v>69</v>
      </c>
      <c r="B18" s="317" t="s">
        <v>446</v>
      </c>
      <c r="C18" s="566">
        <v>887</v>
      </c>
      <c r="D18" s="340" t="s">
        <v>42</v>
      </c>
      <c r="E18" s="342" t="s">
        <v>43</v>
      </c>
      <c r="F18" s="340" t="s">
        <v>428</v>
      </c>
      <c r="G18" s="276">
        <v>1044.3</v>
      </c>
    </row>
    <row r="19" spans="1:7" ht="12.75">
      <c r="A19" s="339"/>
      <c r="B19" s="317" t="s">
        <v>447</v>
      </c>
      <c r="C19" s="573"/>
      <c r="D19" s="340"/>
      <c r="E19" s="184"/>
      <c r="F19" s="340"/>
      <c r="G19" s="289"/>
    </row>
    <row r="20" spans="1:7" ht="12.75">
      <c r="A20" s="343" t="s">
        <v>10</v>
      </c>
      <c r="B20" s="330" t="s">
        <v>70</v>
      </c>
      <c r="C20" s="574">
        <v>887</v>
      </c>
      <c r="D20" s="338" t="s">
        <v>44</v>
      </c>
      <c r="E20" s="173"/>
      <c r="F20" s="338"/>
      <c r="G20" s="306">
        <f>G24+G34</f>
        <v>3324.9</v>
      </c>
    </row>
    <row r="21" spans="1:7" ht="12.75">
      <c r="A21" s="224"/>
      <c r="B21" s="333" t="s">
        <v>71</v>
      </c>
      <c r="C21" s="575"/>
      <c r="D21" s="345"/>
      <c r="E21" s="176"/>
      <c r="F21" s="345"/>
      <c r="G21" s="288"/>
    </row>
    <row r="22" spans="1:7" ht="12.75">
      <c r="A22" s="224"/>
      <c r="B22" s="333" t="s">
        <v>72</v>
      </c>
      <c r="C22" s="575"/>
      <c r="D22" s="345"/>
      <c r="E22" s="176"/>
      <c r="F22" s="345"/>
      <c r="G22" s="288"/>
    </row>
    <row r="23" spans="1:7" ht="12.75">
      <c r="A23" s="225"/>
      <c r="B23" s="270" t="s">
        <v>73</v>
      </c>
      <c r="C23" s="576"/>
      <c r="D23" s="218"/>
      <c r="E23" s="180"/>
      <c r="F23" s="218"/>
      <c r="G23" s="289"/>
    </row>
    <row r="24" spans="1:7" ht="12.75">
      <c r="A24" s="346" t="s">
        <v>46</v>
      </c>
      <c r="B24" s="320" t="s">
        <v>318</v>
      </c>
      <c r="C24" s="571">
        <v>887</v>
      </c>
      <c r="D24" s="173" t="s">
        <v>44</v>
      </c>
      <c r="E24" s="347" t="s">
        <v>270</v>
      </c>
      <c r="F24" s="194"/>
      <c r="G24" s="311">
        <f>G28+G30</f>
        <v>1118.1</v>
      </c>
    </row>
    <row r="25" spans="1:7" ht="12.75">
      <c r="A25" s="348"/>
      <c r="B25" s="349" t="s">
        <v>319</v>
      </c>
      <c r="C25" s="577"/>
      <c r="D25" s="180"/>
      <c r="E25" s="181"/>
      <c r="F25" s="170"/>
      <c r="G25" s="288"/>
    </row>
    <row r="26" spans="1:7" ht="12.75">
      <c r="A26" s="350" t="s">
        <v>75</v>
      </c>
      <c r="B26" s="332" t="s">
        <v>350</v>
      </c>
      <c r="C26" s="572">
        <v>887</v>
      </c>
      <c r="D26" s="176" t="s">
        <v>44</v>
      </c>
      <c r="E26" s="177" t="s">
        <v>177</v>
      </c>
      <c r="F26" s="328"/>
      <c r="G26" s="276">
        <f>G28</f>
        <v>897.3</v>
      </c>
    </row>
    <row r="27" spans="1:7" ht="12.75">
      <c r="A27" s="350"/>
      <c r="B27" s="332" t="s">
        <v>351</v>
      </c>
      <c r="C27" s="572"/>
      <c r="D27" s="176"/>
      <c r="E27" s="177"/>
      <c r="F27" s="328"/>
      <c r="G27" s="289"/>
    </row>
    <row r="28" spans="1:7" ht="12.75">
      <c r="A28" s="351" t="s">
        <v>431</v>
      </c>
      <c r="B28" s="172" t="s">
        <v>446</v>
      </c>
      <c r="C28" s="578">
        <v>887</v>
      </c>
      <c r="D28" s="233" t="s">
        <v>44</v>
      </c>
      <c r="E28" s="347" t="s">
        <v>177</v>
      </c>
      <c r="F28" s="194">
        <v>120</v>
      </c>
      <c r="G28" s="276">
        <v>897.3</v>
      </c>
    </row>
    <row r="29" spans="1:7" ht="12.75">
      <c r="A29" s="352"/>
      <c r="B29" s="179" t="s">
        <v>447</v>
      </c>
      <c r="C29" s="573"/>
      <c r="D29" s="340"/>
      <c r="E29" s="353"/>
      <c r="F29" s="328"/>
      <c r="G29" s="291"/>
    </row>
    <row r="30" spans="1:7" ht="12.75">
      <c r="A30" s="355" t="s">
        <v>320</v>
      </c>
      <c r="B30" s="330" t="s">
        <v>393</v>
      </c>
      <c r="C30" s="578">
        <v>887</v>
      </c>
      <c r="D30" s="173" t="s">
        <v>44</v>
      </c>
      <c r="E30" s="347" t="s">
        <v>178</v>
      </c>
      <c r="F30" s="356"/>
      <c r="G30" s="312">
        <f>G32</f>
        <v>220.8</v>
      </c>
    </row>
    <row r="31" spans="1:7" ht="12.75">
      <c r="A31" s="357"/>
      <c r="B31" s="270" t="s">
        <v>394</v>
      </c>
      <c r="C31" s="573"/>
      <c r="D31" s="232"/>
      <c r="E31" s="358"/>
      <c r="F31" s="359"/>
      <c r="G31" s="289"/>
    </row>
    <row r="32" spans="1:7" ht="12.75">
      <c r="A32" s="360" t="s">
        <v>432</v>
      </c>
      <c r="B32" s="317" t="s">
        <v>446</v>
      </c>
      <c r="C32" s="578">
        <v>887</v>
      </c>
      <c r="D32" s="233" t="s">
        <v>44</v>
      </c>
      <c r="E32" s="347" t="s">
        <v>178</v>
      </c>
      <c r="F32" s="361">
        <v>120</v>
      </c>
      <c r="G32" s="303">
        <v>220.8</v>
      </c>
    </row>
    <row r="33" spans="1:7" ht="13.5" thickBot="1">
      <c r="A33" s="363"/>
      <c r="B33" s="317" t="s">
        <v>447</v>
      </c>
      <c r="C33" s="566"/>
      <c r="D33" s="340"/>
      <c r="E33" s="358"/>
      <c r="F33" s="361"/>
      <c r="G33" s="288"/>
    </row>
    <row r="34" spans="1:7" ht="12.75">
      <c r="A34" s="364" t="s">
        <v>47</v>
      </c>
      <c r="B34" s="250" t="s">
        <v>353</v>
      </c>
      <c r="C34" s="579">
        <v>887</v>
      </c>
      <c r="D34" s="222" t="s">
        <v>44</v>
      </c>
      <c r="E34" s="323" t="s">
        <v>111</v>
      </c>
      <c r="F34" s="366"/>
      <c r="G34" s="298">
        <f>G36+G38+G40</f>
        <v>2206.8</v>
      </c>
    </row>
    <row r="35" spans="1:7" ht="12.75">
      <c r="A35" s="367"/>
      <c r="B35" s="178" t="s">
        <v>81</v>
      </c>
      <c r="C35" s="577"/>
      <c r="D35" s="180"/>
      <c r="E35" s="368"/>
      <c r="F35" s="218"/>
      <c r="G35" s="301"/>
    </row>
    <row r="36" spans="1:7" ht="12.75">
      <c r="A36" s="369" t="s">
        <v>76</v>
      </c>
      <c r="B36" s="317" t="s">
        <v>446</v>
      </c>
      <c r="C36" s="578">
        <v>887</v>
      </c>
      <c r="D36" s="233" t="s">
        <v>44</v>
      </c>
      <c r="E36" s="191" t="s">
        <v>111</v>
      </c>
      <c r="F36" s="233" t="s">
        <v>428</v>
      </c>
      <c r="G36" s="286">
        <v>2169.8</v>
      </c>
    </row>
    <row r="37" spans="1:7" ht="12.75">
      <c r="A37" s="354"/>
      <c r="B37" s="317" t="s">
        <v>447</v>
      </c>
      <c r="C37" s="573"/>
      <c r="D37" s="232"/>
      <c r="E37" s="185"/>
      <c r="F37" s="232"/>
      <c r="G37" s="291"/>
    </row>
    <row r="38" spans="1:7" ht="12.75">
      <c r="A38" s="370" t="s">
        <v>352</v>
      </c>
      <c r="B38" s="371" t="s">
        <v>448</v>
      </c>
      <c r="C38" s="578">
        <v>887</v>
      </c>
      <c r="D38" s="233" t="s">
        <v>44</v>
      </c>
      <c r="E38" s="191" t="s">
        <v>111</v>
      </c>
      <c r="F38" s="356">
        <v>240</v>
      </c>
      <c r="G38" s="312">
        <v>36</v>
      </c>
    </row>
    <row r="39" spans="1:7" ht="12.75">
      <c r="A39" s="372"/>
      <c r="B39" s="179" t="s">
        <v>396</v>
      </c>
      <c r="C39" s="573"/>
      <c r="D39" s="232"/>
      <c r="E39" s="185"/>
      <c r="F39" s="359"/>
      <c r="G39" s="291"/>
    </row>
    <row r="40" spans="1:7" ht="13.5" thickBot="1">
      <c r="A40" s="374" t="s">
        <v>433</v>
      </c>
      <c r="B40" s="375" t="s">
        <v>274</v>
      </c>
      <c r="C40" s="580">
        <v>887</v>
      </c>
      <c r="D40" s="377" t="s">
        <v>44</v>
      </c>
      <c r="E40" s="231" t="s">
        <v>111</v>
      </c>
      <c r="F40" s="378">
        <v>850</v>
      </c>
      <c r="G40" s="277">
        <f>G41</f>
        <v>1</v>
      </c>
    </row>
    <row r="41" spans="1:7" ht="13.5" thickBot="1">
      <c r="A41" s="374" t="s">
        <v>387</v>
      </c>
      <c r="B41" s="375" t="s">
        <v>354</v>
      </c>
      <c r="C41" s="580">
        <v>887</v>
      </c>
      <c r="D41" s="377" t="s">
        <v>44</v>
      </c>
      <c r="E41" s="231" t="s">
        <v>111</v>
      </c>
      <c r="F41" s="378">
        <v>852</v>
      </c>
      <c r="G41" s="277">
        <v>1</v>
      </c>
    </row>
    <row r="42" spans="1:7" ht="13.5" thickBot="1">
      <c r="A42" s="379" t="s">
        <v>388</v>
      </c>
      <c r="B42" s="310" t="s">
        <v>361</v>
      </c>
      <c r="C42" s="570">
        <v>887</v>
      </c>
      <c r="D42" s="342" t="s">
        <v>44</v>
      </c>
      <c r="E42" s="318" t="s">
        <v>111</v>
      </c>
      <c r="F42" s="361">
        <v>852</v>
      </c>
      <c r="G42" s="273">
        <v>1</v>
      </c>
    </row>
    <row r="43" spans="1:7" ht="12.75">
      <c r="A43" s="380"/>
      <c r="B43" s="381" t="s">
        <v>193</v>
      </c>
      <c r="C43" s="579">
        <v>973</v>
      </c>
      <c r="D43" s="336"/>
      <c r="E43" s="382"/>
      <c r="F43" s="383"/>
      <c r="G43" s="274">
        <f>G46+G66+G70+G73+G92+G100+G137+G163+G185+G203+G208</f>
        <v>86091</v>
      </c>
    </row>
    <row r="44" spans="1:7" ht="12.75">
      <c r="A44" s="224"/>
      <c r="B44" s="384" t="s">
        <v>194</v>
      </c>
      <c r="C44" s="566"/>
      <c r="D44" s="340"/>
      <c r="E44" s="358"/>
      <c r="F44" s="361"/>
      <c r="G44" s="288"/>
    </row>
    <row r="45" spans="1:7" ht="12.75">
      <c r="A45" s="225"/>
      <c r="B45" s="385" t="s">
        <v>271</v>
      </c>
      <c r="C45" s="566"/>
      <c r="D45" s="232"/>
      <c r="E45" s="373"/>
      <c r="F45" s="359"/>
      <c r="G45" s="289"/>
    </row>
    <row r="46" spans="1:7" ht="12.75">
      <c r="A46" s="343" t="s">
        <v>12</v>
      </c>
      <c r="B46" s="320" t="s">
        <v>336</v>
      </c>
      <c r="C46" s="581" t="s">
        <v>97</v>
      </c>
      <c r="D46" s="173" t="s">
        <v>45</v>
      </c>
      <c r="E46" s="362"/>
      <c r="F46" s="356"/>
      <c r="G46" s="306">
        <f>G50+G53+G59</f>
        <v>9538.699999999999</v>
      </c>
    </row>
    <row r="47" spans="1:7" ht="12.75">
      <c r="A47" s="224"/>
      <c r="B47" s="332" t="s">
        <v>337</v>
      </c>
      <c r="C47" s="566"/>
      <c r="D47" s="340"/>
      <c r="E47" s="358"/>
      <c r="F47" s="361"/>
      <c r="G47" s="288"/>
    </row>
    <row r="48" spans="1:7" ht="12.75">
      <c r="A48" s="224"/>
      <c r="B48" s="332" t="s">
        <v>338</v>
      </c>
      <c r="C48" s="566"/>
      <c r="D48" s="340"/>
      <c r="E48" s="358"/>
      <c r="F48" s="361"/>
      <c r="G48" s="288"/>
    </row>
    <row r="49" spans="1:7" ht="12.75">
      <c r="A49" s="225"/>
      <c r="B49" s="349" t="s">
        <v>272</v>
      </c>
      <c r="C49" s="566"/>
      <c r="D49" s="232"/>
      <c r="E49" s="373"/>
      <c r="F49" s="359"/>
      <c r="G49" s="289"/>
    </row>
    <row r="50" spans="1:7" ht="12.75">
      <c r="A50" s="387" t="s">
        <v>53</v>
      </c>
      <c r="B50" s="332" t="s">
        <v>67</v>
      </c>
      <c r="C50" s="582">
        <v>973</v>
      </c>
      <c r="D50" s="388" t="s">
        <v>45</v>
      </c>
      <c r="E50" s="389" t="s">
        <v>49</v>
      </c>
      <c r="F50" s="389"/>
      <c r="G50" s="307">
        <f>G51</f>
        <v>1044.3</v>
      </c>
    </row>
    <row r="51" spans="1:7" ht="12.75">
      <c r="A51" s="351" t="s">
        <v>112</v>
      </c>
      <c r="B51" s="172" t="s">
        <v>446</v>
      </c>
      <c r="C51" s="578">
        <v>973</v>
      </c>
      <c r="D51" s="233" t="s">
        <v>45</v>
      </c>
      <c r="E51" s="362" t="s">
        <v>49</v>
      </c>
      <c r="F51" s="356">
        <v>120</v>
      </c>
      <c r="G51" s="303">
        <v>1044.3</v>
      </c>
    </row>
    <row r="52" spans="1:7" ht="12.75">
      <c r="A52" s="390"/>
      <c r="B52" s="179" t="s">
        <v>447</v>
      </c>
      <c r="C52" s="573"/>
      <c r="D52" s="232"/>
      <c r="E52" s="373"/>
      <c r="F52" s="359"/>
      <c r="G52" s="289"/>
    </row>
    <row r="53" spans="1:7" ht="12.75">
      <c r="A53" s="343" t="s">
        <v>113</v>
      </c>
      <c r="B53" s="330" t="s">
        <v>74</v>
      </c>
      <c r="C53" s="574">
        <v>973</v>
      </c>
      <c r="D53" s="338" t="s">
        <v>45</v>
      </c>
      <c r="E53" s="338" t="s">
        <v>171</v>
      </c>
      <c r="F53" s="174"/>
      <c r="G53" s="308">
        <f>G54+G56+G58</f>
        <v>8489.1</v>
      </c>
    </row>
    <row r="54" spans="1:7" ht="12.75">
      <c r="A54" s="392" t="s">
        <v>114</v>
      </c>
      <c r="B54" s="172" t="s">
        <v>446</v>
      </c>
      <c r="C54" s="583">
        <v>973</v>
      </c>
      <c r="D54" s="338" t="s">
        <v>45</v>
      </c>
      <c r="E54" s="338" t="s">
        <v>171</v>
      </c>
      <c r="F54" s="453">
        <v>120</v>
      </c>
      <c r="G54" s="543">
        <v>6333.6</v>
      </c>
    </row>
    <row r="55" spans="1:7" ht="12.75">
      <c r="A55" s="391"/>
      <c r="B55" s="179" t="s">
        <v>447</v>
      </c>
      <c r="C55" s="584"/>
      <c r="D55" s="218"/>
      <c r="E55" s="218"/>
      <c r="F55" s="454"/>
      <c r="G55" s="544"/>
    </row>
    <row r="56" spans="1:7" ht="12.75">
      <c r="A56" s="392" t="s">
        <v>273</v>
      </c>
      <c r="B56" s="371" t="s">
        <v>448</v>
      </c>
      <c r="C56" s="570">
        <v>973</v>
      </c>
      <c r="D56" s="342" t="s">
        <v>45</v>
      </c>
      <c r="E56" s="361" t="s">
        <v>171</v>
      </c>
      <c r="F56" s="358">
        <v>240</v>
      </c>
      <c r="G56" s="297">
        <v>2120.5</v>
      </c>
    </row>
    <row r="57" spans="1:7" ht="12.75">
      <c r="A57" s="394"/>
      <c r="B57" s="179" t="s">
        <v>396</v>
      </c>
      <c r="C57" s="585"/>
      <c r="D57" s="184"/>
      <c r="E57" s="359"/>
      <c r="F57" s="373"/>
      <c r="G57" s="278"/>
    </row>
    <row r="58" spans="1:7" ht="13.5" thickBot="1">
      <c r="A58" s="392" t="s">
        <v>434</v>
      </c>
      <c r="B58" s="172" t="s">
        <v>274</v>
      </c>
      <c r="C58" s="570">
        <v>973</v>
      </c>
      <c r="D58" s="342" t="s">
        <v>45</v>
      </c>
      <c r="E58" s="358" t="s">
        <v>171</v>
      </c>
      <c r="F58" s="358">
        <v>850</v>
      </c>
      <c r="G58" s="309">
        <v>35</v>
      </c>
    </row>
    <row r="59" spans="1:7" ht="12.75">
      <c r="A59" s="396" t="s">
        <v>180</v>
      </c>
      <c r="B59" s="334" t="s">
        <v>275</v>
      </c>
      <c r="C59" s="586">
        <v>973</v>
      </c>
      <c r="D59" s="335" t="s">
        <v>45</v>
      </c>
      <c r="E59" s="383" t="s">
        <v>389</v>
      </c>
      <c r="F59" s="382"/>
      <c r="G59" s="274">
        <f>G63</f>
        <v>5.3</v>
      </c>
    </row>
    <row r="60" spans="1:7" ht="12.75">
      <c r="A60" s="363"/>
      <c r="B60" s="332" t="s">
        <v>276</v>
      </c>
      <c r="C60" s="587"/>
      <c r="D60" s="342"/>
      <c r="E60" s="340"/>
      <c r="F60" s="358"/>
      <c r="G60" s="275"/>
    </row>
    <row r="61" spans="1:7" ht="12.75">
      <c r="A61" s="363"/>
      <c r="B61" s="332" t="s">
        <v>277</v>
      </c>
      <c r="C61" s="587"/>
      <c r="D61" s="342"/>
      <c r="E61" s="340"/>
      <c r="F61" s="358"/>
      <c r="G61" s="275"/>
    </row>
    <row r="62" spans="1:7" ht="12.75">
      <c r="A62" s="363"/>
      <c r="B62" s="332" t="s">
        <v>278</v>
      </c>
      <c r="C62" s="587"/>
      <c r="D62" s="342"/>
      <c r="E62" s="340"/>
      <c r="F62" s="358"/>
      <c r="G62" s="275"/>
    </row>
    <row r="63" spans="1:7" ht="12.75">
      <c r="A63" s="398" t="s">
        <v>172</v>
      </c>
      <c r="B63" s="371" t="s">
        <v>448</v>
      </c>
      <c r="C63" s="588">
        <v>973</v>
      </c>
      <c r="D63" s="233" t="s">
        <v>45</v>
      </c>
      <c r="E63" s="362" t="s">
        <v>389</v>
      </c>
      <c r="F63" s="356">
        <v>240</v>
      </c>
      <c r="G63" s="276">
        <f>G64</f>
        <v>5.3</v>
      </c>
    </row>
    <row r="64" spans="1:7" ht="12.75">
      <c r="A64" s="400" t="s">
        <v>258</v>
      </c>
      <c r="B64" s="179" t="s">
        <v>396</v>
      </c>
      <c r="C64" s="570">
        <v>973</v>
      </c>
      <c r="D64" s="342" t="s">
        <v>45</v>
      </c>
      <c r="E64" s="361" t="s">
        <v>389</v>
      </c>
      <c r="F64" s="358">
        <v>244</v>
      </c>
      <c r="G64" s="275">
        <v>5.3</v>
      </c>
    </row>
    <row r="65" spans="1:7" ht="13.5" thickBot="1">
      <c r="A65" s="401"/>
      <c r="B65" s="402" t="s">
        <v>396</v>
      </c>
      <c r="C65" s="580"/>
      <c r="D65" s="377"/>
      <c r="E65" s="378"/>
      <c r="F65" s="403"/>
      <c r="G65" s="277"/>
    </row>
    <row r="66" spans="1:7" ht="12.75">
      <c r="A66" s="364" t="s">
        <v>13</v>
      </c>
      <c r="B66" s="250" t="s">
        <v>382</v>
      </c>
      <c r="C66" s="589">
        <v>962</v>
      </c>
      <c r="D66" s="241" t="s">
        <v>374</v>
      </c>
      <c r="E66" s="410"/>
      <c r="F66" s="410"/>
      <c r="G66" s="292">
        <f>G67</f>
        <v>5000</v>
      </c>
    </row>
    <row r="67" spans="1:7" ht="12.75">
      <c r="A67" s="355" t="s">
        <v>14</v>
      </c>
      <c r="B67" s="195" t="s">
        <v>373</v>
      </c>
      <c r="C67" s="578">
        <v>962</v>
      </c>
      <c r="D67" s="233" t="s">
        <v>374</v>
      </c>
      <c r="E67" s="362" t="s">
        <v>375</v>
      </c>
      <c r="F67" s="356"/>
      <c r="G67" s="276">
        <f>G69</f>
        <v>5000</v>
      </c>
    </row>
    <row r="68" spans="1:7" ht="12.75">
      <c r="A68" s="405"/>
      <c r="B68" s="183" t="s">
        <v>81</v>
      </c>
      <c r="C68" s="573"/>
      <c r="D68" s="232"/>
      <c r="E68" s="373"/>
      <c r="F68" s="359"/>
      <c r="G68" s="291"/>
    </row>
    <row r="69" spans="1:7" ht="13.5" thickBot="1">
      <c r="A69" s="406" t="s">
        <v>173</v>
      </c>
      <c r="B69" s="407" t="s">
        <v>449</v>
      </c>
      <c r="C69" s="568">
        <v>962</v>
      </c>
      <c r="D69" s="230" t="s">
        <v>374</v>
      </c>
      <c r="E69" s="395" t="s">
        <v>375</v>
      </c>
      <c r="F69" s="395">
        <v>850</v>
      </c>
      <c r="G69" s="281">
        <v>5000</v>
      </c>
    </row>
    <row r="70" spans="1:7" ht="12.75">
      <c r="A70" s="408" t="s">
        <v>17</v>
      </c>
      <c r="B70" s="409" t="s">
        <v>117</v>
      </c>
      <c r="C70" s="590">
        <v>973</v>
      </c>
      <c r="D70" s="241" t="s">
        <v>136</v>
      </c>
      <c r="E70" s="241"/>
      <c r="F70" s="410"/>
      <c r="G70" s="282">
        <f>G71</f>
        <v>2649.8</v>
      </c>
    </row>
    <row r="71" spans="1:7" ht="12.75">
      <c r="A71" s="411" t="s">
        <v>20</v>
      </c>
      <c r="B71" s="102" t="s">
        <v>118</v>
      </c>
      <c r="C71" s="591">
        <v>973</v>
      </c>
      <c r="D71" s="393" t="s">
        <v>136</v>
      </c>
      <c r="E71" s="393" t="s">
        <v>119</v>
      </c>
      <c r="F71" s="393"/>
      <c r="G71" s="283">
        <f>G72</f>
        <v>2649.8</v>
      </c>
    </row>
    <row r="72" spans="1:7" ht="15.75" thickBot="1">
      <c r="A72" s="411" t="s">
        <v>358</v>
      </c>
      <c r="B72" s="498" t="s">
        <v>357</v>
      </c>
      <c r="C72" s="592" t="s">
        <v>97</v>
      </c>
      <c r="D72" s="233" t="s">
        <v>136</v>
      </c>
      <c r="E72" s="187" t="s">
        <v>119</v>
      </c>
      <c r="F72" s="414" t="s">
        <v>279</v>
      </c>
      <c r="G72" s="283">
        <v>2649.8</v>
      </c>
    </row>
    <row r="73" spans="1:7" ht="12.75">
      <c r="A73" s="415" t="s">
        <v>24</v>
      </c>
      <c r="B73" s="334" t="s">
        <v>120</v>
      </c>
      <c r="C73" s="593" t="s">
        <v>97</v>
      </c>
      <c r="D73" s="222" t="s">
        <v>135</v>
      </c>
      <c r="E73" s="366"/>
      <c r="F73" s="417"/>
      <c r="G73" s="282">
        <f>G74+G78+G84+G87</f>
        <v>2045</v>
      </c>
    </row>
    <row r="74" spans="1:7" ht="12.75">
      <c r="A74" s="209" t="s">
        <v>26</v>
      </c>
      <c r="B74" s="172" t="s">
        <v>248</v>
      </c>
      <c r="C74" s="594" t="s">
        <v>97</v>
      </c>
      <c r="D74" s="190" t="s">
        <v>135</v>
      </c>
      <c r="E74" s="233" t="s">
        <v>183</v>
      </c>
      <c r="F74" s="418"/>
      <c r="G74" s="276">
        <f>G76</f>
        <v>99</v>
      </c>
    </row>
    <row r="75" spans="1:7" ht="12.75">
      <c r="A75" s="419"/>
      <c r="B75" s="179" t="s">
        <v>280</v>
      </c>
      <c r="C75" s="595"/>
      <c r="D75" s="218"/>
      <c r="E75" s="180"/>
      <c r="F75" s="421"/>
      <c r="G75" s="289"/>
    </row>
    <row r="76" spans="1:7" ht="12.75">
      <c r="A76" s="529" t="s">
        <v>174</v>
      </c>
      <c r="B76" s="371" t="s">
        <v>448</v>
      </c>
      <c r="C76" s="594" t="s">
        <v>97</v>
      </c>
      <c r="D76" s="190" t="s">
        <v>135</v>
      </c>
      <c r="E76" s="190" t="s">
        <v>183</v>
      </c>
      <c r="F76" s="418" t="s">
        <v>429</v>
      </c>
      <c r="G76" s="276">
        <v>99</v>
      </c>
    </row>
    <row r="77" spans="1:7" ht="12.75">
      <c r="A77" s="530"/>
      <c r="B77" s="179" t="s">
        <v>396</v>
      </c>
      <c r="C77" s="596"/>
      <c r="D77" s="342"/>
      <c r="E77" s="184"/>
      <c r="F77" s="423"/>
      <c r="G77" s="275"/>
    </row>
    <row r="78" spans="1:7" ht="12.75">
      <c r="A78" s="424" t="s">
        <v>27</v>
      </c>
      <c r="B78" s="172" t="s">
        <v>281</v>
      </c>
      <c r="C78" s="597" t="s">
        <v>97</v>
      </c>
      <c r="D78" s="190" t="s">
        <v>135</v>
      </c>
      <c r="E78" s="328" t="s">
        <v>77</v>
      </c>
      <c r="F78" s="426"/>
      <c r="G78" s="276">
        <f>G82</f>
        <v>574</v>
      </c>
    </row>
    <row r="79" spans="1:7" ht="12.75">
      <c r="A79" s="424"/>
      <c r="B79" s="175" t="s">
        <v>282</v>
      </c>
      <c r="C79" s="596"/>
      <c r="D79" s="342"/>
      <c r="E79" s="176"/>
      <c r="F79" s="426"/>
      <c r="G79" s="288"/>
    </row>
    <row r="80" spans="1:7" ht="12.75">
      <c r="A80" s="424"/>
      <c r="B80" s="175" t="s">
        <v>283</v>
      </c>
      <c r="C80" s="596"/>
      <c r="D80" s="342"/>
      <c r="E80" s="176"/>
      <c r="F80" s="426"/>
      <c r="G80" s="288"/>
    </row>
    <row r="81" spans="1:7" ht="12.75">
      <c r="A81" s="424"/>
      <c r="B81" s="179" t="s">
        <v>284</v>
      </c>
      <c r="C81" s="598"/>
      <c r="D81" s="184"/>
      <c r="E81" s="176"/>
      <c r="F81" s="421"/>
      <c r="G81" s="289"/>
    </row>
    <row r="82" spans="1:7" ht="12.75">
      <c r="A82" s="428" t="s">
        <v>28</v>
      </c>
      <c r="B82" s="429" t="s">
        <v>359</v>
      </c>
      <c r="C82" s="578">
        <v>973</v>
      </c>
      <c r="D82" s="233" t="s">
        <v>135</v>
      </c>
      <c r="E82" s="191" t="s">
        <v>77</v>
      </c>
      <c r="F82" s="190" t="s">
        <v>285</v>
      </c>
      <c r="G82" s="284">
        <v>574</v>
      </c>
    </row>
    <row r="83" spans="1:7" ht="12.75">
      <c r="A83" s="430"/>
      <c r="B83" s="431" t="s">
        <v>397</v>
      </c>
      <c r="C83" s="599"/>
      <c r="D83" s="431"/>
      <c r="E83" s="432"/>
      <c r="F83" s="432"/>
      <c r="G83" s="285"/>
    </row>
    <row r="84" spans="1:7" ht="12.75">
      <c r="A84" s="209" t="s">
        <v>435</v>
      </c>
      <c r="B84" s="195" t="s">
        <v>321</v>
      </c>
      <c r="C84" s="600">
        <v>973</v>
      </c>
      <c r="D84" s="197" t="s">
        <v>135</v>
      </c>
      <c r="E84" s="198" t="s">
        <v>322</v>
      </c>
      <c r="F84" s="197"/>
      <c r="G84" s="286">
        <f>G85</f>
        <v>1300</v>
      </c>
    </row>
    <row r="85" spans="1:7" ht="12.75">
      <c r="A85" s="209" t="s">
        <v>436</v>
      </c>
      <c r="B85" s="371" t="s">
        <v>448</v>
      </c>
      <c r="C85" s="601">
        <v>973</v>
      </c>
      <c r="D85" s="253" t="s">
        <v>135</v>
      </c>
      <c r="E85" s="255" t="s">
        <v>322</v>
      </c>
      <c r="F85" s="253" t="s">
        <v>429</v>
      </c>
      <c r="G85" s="286">
        <v>1300</v>
      </c>
    </row>
    <row r="86" spans="1:7" ht="12.75">
      <c r="A86" s="251"/>
      <c r="B86" s="179" t="s">
        <v>396</v>
      </c>
      <c r="C86" s="602"/>
      <c r="D86" s="254"/>
      <c r="E86" s="252"/>
      <c r="F86" s="254"/>
      <c r="G86" s="293"/>
    </row>
    <row r="87" spans="1:7" ht="12.75">
      <c r="A87" s="209" t="s">
        <v>437</v>
      </c>
      <c r="B87" s="327" t="s">
        <v>286</v>
      </c>
      <c r="C87" s="566">
        <v>973</v>
      </c>
      <c r="D87" s="340" t="s">
        <v>135</v>
      </c>
      <c r="E87" s="318" t="s">
        <v>287</v>
      </c>
      <c r="F87" s="340"/>
      <c r="G87" s="275">
        <f>G90</f>
        <v>72</v>
      </c>
    </row>
    <row r="88" spans="1:7" ht="12.75">
      <c r="A88" s="433"/>
      <c r="B88" s="327" t="s">
        <v>288</v>
      </c>
      <c r="C88" s="566"/>
      <c r="D88" s="340"/>
      <c r="E88" s="318"/>
      <c r="F88" s="340"/>
      <c r="G88" s="288"/>
    </row>
    <row r="89" spans="1:7" ht="12.75">
      <c r="A89" s="251"/>
      <c r="B89" s="183" t="s">
        <v>289</v>
      </c>
      <c r="C89" s="573"/>
      <c r="D89" s="232"/>
      <c r="E89" s="185"/>
      <c r="F89" s="232"/>
      <c r="G89" s="289"/>
    </row>
    <row r="90" spans="1:7" ht="12.75">
      <c r="A90" s="209" t="s">
        <v>438</v>
      </c>
      <c r="B90" s="429" t="s">
        <v>359</v>
      </c>
      <c r="C90" s="578">
        <v>973</v>
      </c>
      <c r="D90" s="233" t="s">
        <v>135</v>
      </c>
      <c r="E90" s="191" t="s">
        <v>287</v>
      </c>
      <c r="F90" s="434" t="s">
        <v>285</v>
      </c>
      <c r="G90" s="279">
        <v>72</v>
      </c>
    </row>
    <row r="91" spans="1:7" ht="12.75">
      <c r="A91" s="433"/>
      <c r="B91" s="431" t="s">
        <v>397</v>
      </c>
      <c r="C91" s="573"/>
      <c r="D91" s="232"/>
      <c r="E91" s="185"/>
      <c r="F91" s="435"/>
      <c r="G91" s="305"/>
    </row>
    <row r="92" spans="1:7" ht="12.75">
      <c r="A92" s="499" t="s">
        <v>439</v>
      </c>
      <c r="B92" s="144" t="s">
        <v>290</v>
      </c>
      <c r="C92" s="572">
        <v>973</v>
      </c>
      <c r="D92" s="176" t="s">
        <v>50</v>
      </c>
      <c r="E92" s="177"/>
      <c r="F92" s="176"/>
      <c r="G92" s="304">
        <f>G95</f>
        <v>525</v>
      </c>
    </row>
    <row r="93" spans="1:7" ht="12.75">
      <c r="A93" s="500"/>
      <c r="B93" s="144" t="s">
        <v>291</v>
      </c>
      <c r="C93" s="572"/>
      <c r="D93" s="176"/>
      <c r="E93" s="177"/>
      <c r="F93" s="176"/>
      <c r="G93" s="288"/>
    </row>
    <row r="94" spans="1:7" ht="12.75">
      <c r="A94" s="501"/>
      <c r="B94" s="178" t="s">
        <v>292</v>
      </c>
      <c r="C94" s="577"/>
      <c r="D94" s="180"/>
      <c r="E94" s="181"/>
      <c r="F94" s="180"/>
      <c r="G94" s="291"/>
    </row>
    <row r="95" spans="1:7" ht="12.75">
      <c r="A95" s="337" t="s">
        <v>98</v>
      </c>
      <c r="B95" s="193" t="s">
        <v>259</v>
      </c>
      <c r="C95" s="578">
        <v>973</v>
      </c>
      <c r="D95" s="233" t="s">
        <v>50</v>
      </c>
      <c r="E95" s="191" t="s">
        <v>184</v>
      </c>
      <c r="F95" s="194"/>
      <c r="G95" s="275">
        <f>G98</f>
        <v>525</v>
      </c>
    </row>
    <row r="96" spans="1:7" ht="12.75">
      <c r="A96" s="354"/>
      <c r="B96" s="317" t="s">
        <v>344</v>
      </c>
      <c r="C96" s="566"/>
      <c r="D96" s="340"/>
      <c r="E96" s="318"/>
      <c r="F96" s="340"/>
      <c r="G96" s="288"/>
    </row>
    <row r="97" spans="1:7" ht="12.75">
      <c r="A97" s="325"/>
      <c r="B97" s="317" t="s">
        <v>260</v>
      </c>
      <c r="C97" s="566"/>
      <c r="D97" s="340"/>
      <c r="E97" s="318"/>
      <c r="F97" s="328"/>
      <c r="G97" s="288"/>
    </row>
    <row r="98" spans="1:7" ht="12.75">
      <c r="A98" s="392" t="s">
        <v>440</v>
      </c>
      <c r="B98" s="371" t="s">
        <v>448</v>
      </c>
      <c r="C98" s="601">
        <v>973</v>
      </c>
      <c r="D98" s="253" t="s">
        <v>50</v>
      </c>
      <c r="E98" s="194" t="s">
        <v>184</v>
      </c>
      <c r="F98" s="191">
        <v>240</v>
      </c>
      <c r="G98" s="276">
        <v>525</v>
      </c>
    </row>
    <row r="99" spans="1:7" ht="13.5" thickBot="1">
      <c r="A99" s="394"/>
      <c r="B99" s="179" t="s">
        <v>396</v>
      </c>
      <c r="C99" s="603"/>
      <c r="D99" s="254"/>
      <c r="E99" s="170"/>
      <c r="F99" s="185"/>
      <c r="G99" s="289"/>
    </row>
    <row r="100" spans="1:7" ht="13.5" thickBot="1">
      <c r="A100" s="441" t="s">
        <v>99</v>
      </c>
      <c r="B100" s="442" t="s">
        <v>51</v>
      </c>
      <c r="C100" s="604">
        <v>973</v>
      </c>
      <c r="D100" s="444" t="s">
        <v>52</v>
      </c>
      <c r="E100" s="445"/>
      <c r="F100" s="446"/>
      <c r="G100" s="290">
        <f>G101+G106+G111+G114+G133+G120+G124+G129</f>
        <v>46000</v>
      </c>
    </row>
    <row r="101" spans="1:7" ht="12.75">
      <c r="A101" s="447" t="s">
        <v>196</v>
      </c>
      <c r="B101" s="448" t="s">
        <v>325</v>
      </c>
      <c r="C101" s="605">
        <v>973</v>
      </c>
      <c r="D101" s="366" t="s">
        <v>52</v>
      </c>
      <c r="E101" s="449" t="s">
        <v>197</v>
      </c>
      <c r="F101" s="223"/>
      <c r="G101" s="274">
        <f>G104</f>
        <v>11390</v>
      </c>
    </row>
    <row r="102" spans="1:7" ht="12.75">
      <c r="A102" s="363"/>
      <c r="B102" s="332" t="s">
        <v>324</v>
      </c>
      <c r="C102" s="606"/>
      <c r="D102" s="345"/>
      <c r="E102" s="451"/>
      <c r="F102" s="177"/>
      <c r="G102" s="288"/>
    </row>
    <row r="103" spans="1:7" ht="12.75">
      <c r="A103" s="357"/>
      <c r="B103" s="349" t="s">
        <v>293</v>
      </c>
      <c r="C103" s="607"/>
      <c r="D103" s="184"/>
      <c r="E103" s="170"/>
      <c r="F103" s="181"/>
      <c r="G103" s="289"/>
    </row>
    <row r="104" spans="1:7" ht="12.75">
      <c r="A104" s="392" t="s">
        <v>198</v>
      </c>
      <c r="B104" s="371" t="s">
        <v>395</v>
      </c>
      <c r="C104" s="608">
        <v>973</v>
      </c>
      <c r="D104" s="190" t="s">
        <v>52</v>
      </c>
      <c r="E104" s="194" t="s">
        <v>197</v>
      </c>
      <c r="F104" s="191">
        <v>240</v>
      </c>
      <c r="G104" s="276">
        <v>11390</v>
      </c>
    </row>
    <row r="105" spans="1:7" ht="13.5" thickBot="1">
      <c r="A105" s="394"/>
      <c r="B105" s="179" t="s">
        <v>396</v>
      </c>
      <c r="C105" s="585"/>
      <c r="D105" s="184"/>
      <c r="E105" s="170"/>
      <c r="F105" s="185"/>
      <c r="G105" s="291"/>
    </row>
    <row r="106" spans="1:7" ht="12.75">
      <c r="A106" s="447" t="s">
        <v>199</v>
      </c>
      <c r="B106" s="250" t="s">
        <v>200</v>
      </c>
      <c r="C106" s="579">
        <v>973</v>
      </c>
      <c r="D106" s="222" t="s">
        <v>52</v>
      </c>
      <c r="E106" s="223" t="s">
        <v>201</v>
      </c>
      <c r="F106" s="450"/>
      <c r="G106" s="274">
        <f>G109</f>
        <v>15762</v>
      </c>
    </row>
    <row r="107" spans="1:7" ht="12.75">
      <c r="A107" s="455"/>
      <c r="B107" s="144" t="s">
        <v>225</v>
      </c>
      <c r="C107" s="572"/>
      <c r="D107" s="176"/>
      <c r="E107" s="177"/>
      <c r="F107" s="452"/>
      <c r="G107" s="288"/>
    </row>
    <row r="108" spans="1:7" ht="12.75">
      <c r="A108" s="456"/>
      <c r="B108" s="178" t="s">
        <v>226</v>
      </c>
      <c r="C108" s="573"/>
      <c r="D108" s="232"/>
      <c r="E108" s="185"/>
      <c r="F108" s="217"/>
      <c r="G108" s="289"/>
    </row>
    <row r="109" spans="1:7" ht="12.75">
      <c r="A109" s="457" t="s">
        <v>376</v>
      </c>
      <c r="B109" s="371" t="s">
        <v>448</v>
      </c>
      <c r="C109" s="608">
        <v>973</v>
      </c>
      <c r="D109" s="190" t="s">
        <v>52</v>
      </c>
      <c r="E109" s="194" t="s">
        <v>201</v>
      </c>
      <c r="F109" s="191">
        <v>240</v>
      </c>
      <c r="G109" s="276">
        <v>15762</v>
      </c>
    </row>
    <row r="110" spans="1:7" ht="13.5" thickBot="1">
      <c r="A110" s="458"/>
      <c r="B110" s="179" t="s">
        <v>396</v>
      </c>
      <c r="C110" s="585"/>
      <c r="D110" s="184"/>
      <c r="E110" s="170"/>
      <c r="F110" s="185"/>
      <c r="G110" s="291"/>
    </row>
    <row r="111" spans="1:7" ht="12.75">
      <c r="A111" s="460" t="s">
        <v>202</v>
      </c>
      <c r="B111" s="461" t="s">
        <v>203</v>
      </c>
      <c r="C111" s="569">
        <v>973</v>
      </c>
      <c r="D111" s="366" t="s">
        <v>52</v>
      </c>
      <c r="E111" s="449" t="s">
        <v>204</v>
      </c>
      <c r="F111" s="323"/>
      <c r="G111" s="292">
        <f>G112</f>
        <v>2407</v>
      </c>
    </row>
    <row r="112" spans="1:7" ht="12.75">
      <c r="A112" s="457" t="s">
        <v>441</v>
      </c>
      <c r="B112" s="371" t="s">
        <v>448</v>
      </c>
      <c r="C112" s="608">
        <v>973</v>
      </c>
      <c r="D112" s="190" t="s">
        <v>52</v>
      </c>
      <c r="E112" s="192" t="s">
        <v>204</v>
      </c>
      <c r="F112" s="191">
        <v>240</v>
      </c>
      <c r="G112" s="286">
        <v>2407</v>
      </c>
    </row>
    <row r="113" spans="1:7" ht="13.5" thickBot="1">
      <c r="A113" s="456"/>
      <c r="B113" s="179" t="s">
        <v>396</v>
      </c>
      <c r="C113" s="570"/>
      <c r="D113" s="184"/>
      <c r="E113" s="171"/>
      <c r="F113" s="185"/>
      <c r="G113" s="293"/>
    </row>
    <row r="114" spans="1:7" ht="12.75">
      <c r="A114" s="447" t="s">
        <v>326</v>
      </c>
      <c r="B114" s="462" t="s">
        <v>345</v>
      </c>
      <c r="C114" s="609">
        <v>973</v>
      </c>
      <c r="D114" s="336" t="s">
        <v>52</v>
      </c>
      <c r="E114" s="323" t="s">
        <v>349</v>
      </c>
      <c r="F114" s="324"/>
      <c r="G114" s="294">
        <f>G118</f>
        <v>250</v>
      </c>
    </row>
    <row r="115" spans="1:7" ht="12.75">
      <c r="A115" s="455"/>
      <c r="B115" s="463" t="s">
        <v>346</v>
      </c>
      <c r="C115" s="566"/>
      <c r="D115" s="340"/>
      <c r="E115" s="318"/>
      <c r="F115" s="328"/>
      <c r="G115" s="295"/>
    </row>
    <row r="116" spans="1:7" ht="12.75">
      <c r="A116" s="455"/>
      <c r="B116" s="327" t="s">
        <v>347</v>
      </c>
      <c r="C116" s="566"/>
      <c r="D116" s="340"/>
      <c r="E116" s="318"/>
      <c r="F116" s="328"/>
      <c r="G116" s="295"/>
    </row>
    <row r="117" spans="1:7" ht="12.75">
      <c r="A117" s="456"/>
      <c r="B117" s="183" t="s">
        <v>348</v>
      </c>
      <c r="C117" s="573"/>
      <c r="D117" s="232"/>
      <c r="E117" s="185"/>
      <c r="F117" s="170"/>
      <c r="G117" s="293"/>
    </row>
    <row r="118" spans="1:7" ht="12.75">
      <c r="A118" s="457" t="s">
        <v>327</v>
      </c>
      <c r="B118" s="371" t="s">
        <v>448</v>
      </c>
      <c r="C118" s="610">
        <v>973</v>
      </c>
      <c r="D118" s="190" t="s">
        <v>52</v>
      </c>
      <c r="E118" s="192" t="s">
        <v>349</v>
      </c>
      <c r="F118" s="191">
        <v>240</v>
      </c>
      <c r="G118" s="302">
        <v>250</v>
      </c>
    </row>
    <row r="119" spans="1:7" ht="13.5" thickBot="1">
      <c r="A119" s="456"/>
      <c r="B119" s="179" t="s">
        <v>396</v>
      </c>
      <c r="C119" s="607"/>
      <c r="D119" s="184"/>
      <c r="E119" s="171"/>
      <c r="F119" s="185"/>
      <c r="G119" s="287"/>
    </row>
    <row r="120" spans="1:7" ht="12.75">
      <c r="A120" s="531" t="s">
        <v>328</v>
      </c>
      <c r="B120" s="365" t="s">
        <v>294</v>
      </c>
      <c r="C120" s="569">
        <v>973</v>
      </c>
      <c r="D120" s="366" t="s">
        <v>52</v>
      </c>
      <c r="E120" s="449" t="s">
        <v>205</v>
      </c>
      <c r="F120" s="323"/>
      <c r="G120" s="274">
        <f>G122</f>
        <v>1831</v>
      </c>
    </row>
    <row r="121" spans="1:7" ht="12.75">
      <c r="A121" s="464"/>
      <c r="B121" s="333" t="s">
        <v>295</v>
      </c>
      <c r="C121" s="570"/>
      <c r="D121" s="342"/>
      <c r="E121" s="328"/>
      <c r="F121" s="318"/>
      <c r="G121" s="297"/>
    </row>
    <row r="122" spans="1:7" ht="12.75">
      <c r="A122" s="457" t="s">
        <v>329</v>
      </c>
      <c r="B122" s="371" t="s">
        <v>448</v>
      </c>
      <c r="C122" s="578">
        <v>973</v>
      </c>
      <c r="D122" s="233" t="s">
        <v>52</v>
      </c>
      <c r="E122" s="192" t="s">
        <v>205</v>
      </c>
      <c r="F122" s="191">
        <v>240</v>
      </c>
      <c r="G122" s="300">
        <v>1831</v>
      </c>
    </row>
    <row r="123" spans="1:7" ht="13.5" thickBot="1">
      <c r="A123" s="456"/>
      <c r="B123" s="179" t="s">
        <v>396</v>
      </c>
      <c r="C123" s="573"/>
      <c r="D123" s="232"/>
      <c r="E123" s="171"/>
      <c r="F123" s="185"/>
      <c r="G123" s="301"/>
    </row>
    <row r="124" spans="1:7" ht="12.75">
      <c r="A124" s="447" t="s">
        <v>330</v>
      </c>
      <c r="B124" s="461" t="s">
        <v>296</v>
      </c>
      <c r="C124" s="569">
        <v>973</v>
      </c>
      <c r="D124" s="366" t="s">
        <v>52</v>
      </c>
      <c r="E124" s="449" t="s">
        <v>297</v>
      </c>
      <c r="F124" s="323"/>
      <c r="G124" s="274">
        <f>G127</f>
        <v>3667</v>
      </c>
    </row>
    <row r="125" spans="1:7" ht="12.75">
      <c r="A125" s="465"/>
      <c r="B125" s="149" t="s">
        <v>298</v>
      </c>
      <c r="C125" s="570"/>
      <c r="D125" s="342"/>
      <c r="E125" s="328"/>
      <c r="F125" s="318"/>
      <c r="G125" s="288"/>
    </row>
    <row r="126" spans="1:7" ht="13.5" thickBot="1">
      <c r="A126" s="465"/>
      <c r="B126" s="149" t="s">
        <v>299</v>
      </c>
      <c r="C126" s="570"/>
      <c r="D126" s="342"/>
      <c r="E126" s="328"/>
      <c r="F126" s="318"/>
      <c r="G126" s="288"/>
    </row>
    <row r="127" spans="1:7" ht="12.75">
      <c r="A127" s="466" t="s">
        <v>331</v>
      </c>
      <c r="B127" s="371" t="s">
        <v>448</v>
      </c>
      <c r="C127" s="611">
        <v>973</v>
      </c>
      <c r="D127" s="335" t="s">
        <v>52</v>
      </c>
      <c r="E127" s="194" t="s">
        <v>297</v>
      </c>
      <c r="F127" s="191">
        <v>240</v>
      </c>
      <c r="G127" s="276">
        <v>3667</v>
      </c>
    </row>
    <row r="128" spans="1:7" ht="13.5" thickBot="1">
      <c r="A128" s="467"/>
      <c r="B128" s="179" t="s">
        <v>396</v>
      </c>
      <c r="C128" s="585"/>
      <c r="D128" s="184"/>
      <c r="E128" s="170"/>
      <c r="F128" s="185"/>
      <c r="G128" s="291"/>
    </row>
    <row r="129" spans="1:7" ht="12.75">
      <c r="A129" s="447" t="s">
        <v>442</v>
      </c>
      <c r="B129" s="461" t="s">
        <v>300</v>
      </c>
      <c r="C129" s="611">
        <v>973</v>
      </c>
      <c r="D129" s="335" t="s">
        <v>52</v>
      </c>
      <c r="E129" s="324" t="s">
        <v>206</v>
      </c>
      <c r="F129" s="323"/>
      <c r="G129" s="274">
        <f>G131</f>
        <v>10495</v>
      </c>
    </row>
    <row r="130" spans="1:7" ht="12.75">
      <c r="A130" s="456"/>
      <c r="B130" s="211" t="s">
        <v>301</v>
      </c>
      <c r="C130" s="585"/>
      <c r="D130" s="184"/>
      <c r="E130" s="170"/>
      <c r="F130" s="185"/>
      <c r="G130" s="289"/>
    </row>
    <row r="131" spans="1:7" ht="12.75">
      <c r="A131" s="457" t="s">
        <v>323</v>
      </c>
      <c r="B131" s="371" t="s">
        <v>448</v>
      </c>
      <c r="C131" s="570"/>
      <c r="D131" s="342"/>
      <c r="E131" s="328"/>
      <c r="F131" s="318">
        <v>240</v>
      </c>
      <c r="G131" s="276">
        <v>10495</v>
      </c>
    </row>
    <row r="132" spans="1:7" ht="13.5" thickBot="1">
      <c r="A132" s="456"/>
      <c r="B132" s="468" t="s">
        <v>396</v>
      </c>
      <c r="C132" s="570"/>
      <c r="D132" s="342"/>
      <c r="E132" s="328"/>
      <c r="F132" s="318"/>
      <c r="G132" s="291"/>
    </row>
    <row r="133" spans="1:7" ht="12.75">
      <c r="A133" s="447" t="s">
        <v>332</v>
      </c>
      <c r="B133" s="461" t="s">
        <v>302</v>
      </c>
      <c r="C133" s="569">
        <v>973</v>
      </c>
      <c r="D133" s="366" t="s">
        <v>52</v>
      </c>
      <c r="E133" s="449" t="s">
        <v>303</v>
      </c>
      <c r="F133" s="223"/>
      <c r="G133" s="298">
        <f>G135</f>
        <v>198</v>
      </c>
    </row>
    <row r="134" spans="1:7" ht="12.75">
      <c r="A134" s="455"/>
      <c r="B134" s="144" t="s">
        <v>304</v>
      </c>
      <c r="C134" s="566"/>
      <c r="D134" s="340"/>
      <c r="E134" s="318"/>
      <c r="F134" s="185"/>
      <c r="G134" s="299"/>
    </row>
    <row r="135" spans="1:7" ht="12.75">
      <c r="A135" s="512" t="s">
        <v>378</v>
      </c>
      <c r="B135" s="371" t="s">
        <v>448</v>
      </c>
      <c r="C135" s="578">
        <v>973</v>
      </c>
      <c r="D135" s="233" t="s">
        <v>52</v>
      </c>
      <c r="E135" s="191" t="s">
        <v>303</v>
      </c>
      <c r="F135" s="194">
        <v>240</v>
      </c>
      <c r="G135" s="276">
        <v>198</v>
      </c>
    </row>
    <row r="136" spans="1:7" ht="13.5" thickBot="1">
      <c r="A136" s="513"/>
      <c r="B136" s="402" t="s">
        <v>396</v>
      </c>
      <c r="C136" s="612"/>
      <c r="D136" s="436"/>
      <c r="E136" s="231"/>
      <c r="F136" s="459"/>
      <c r="G136" s="277"/>
    </row>
    <row r="137" spans="1:7" ht="15">
      <c r="A137" s="514" t="s">
        <v>100</v>
      </c>
      <c r="B137" s="461" t="s">
        <v>54</v>
      </c>
      <c r="C137" s="590">
        <v>973</v>
      </c>
      <c r="D137" s="241" t="s">
        <v>55</v>
      </c>
      <c r="E137" s="242"/>
      <c r="F137" s="515"/>
      <c r="G137" s="282">
        <f>G138+G144+G147</f>
        <v>2331</v>
      </c>
    </row>
    <row r="138" spans="1:7" ht="12.75">
      <c r="A138" s="516" t="s">
        <v>101</v>
      </c>
      <c r="B138" s="199" t="s">
        <v>250</v>
      </c>
      <c r="C138" s="571">
        <v>973</v>
      </c>
      <c r="D138" s="173" t="s">
        <v>55</v>
      </c>
      <c r="E138" s="174" t="s">
        <v>57</v>
      </c>
      <c r="F138" s="194"/>
      <c r="G138" s="309">
        <f>G141+G143</f>
        <v>790</v>
      </c>
    </row>
    <row r="139" spans="1:7" ht="12.75">
      <c r="A139" s="227"/>
      <c r="B139" s="149" t="s">
        <v>355</v>
      </c>
      <c r="C139" s="572"/>
      <c r="D139" s="176"/>
      <c r="E139" s="177"/>
      <c r="F139" s="328"/>
      <c r="G139" s="288"/>
    </row>
    <row r="140" spans="1:7" ht="12.75">
      <c r="A140" s="227"/>
      <c r="B140" s="149" t="s">
        <v>356</v>
      </c>
      <c r="C140" s="572"/>
      <c r="D140" s="176"/>
      <c r="E140" s="177"/>
      <c r="F140" s="328"/>
      <c r="G140" s="288"/>
    </row>
    <row r="141" spans="1:7" ht="12.75">
      <c r="A141" s="228" t="s">
        <v>249</v>
      </c>
      <c r="B141" s="371" t="s">
        <v>448</v>
      </c>
      <c r="C141" s="608">
        <v>973</v>
      </c>
      <c r="D141" s="190" t="s">
        <v>55</v>
      </c>
      <c r="E141" s="194" t="s">
        <v>57</v>
      </c>
      <c r="F141" s="191">
        <v>240</v>
      </c>
      <c r="G141" s="276">
        <v>30</v>
      </c>
    </row>
    <row r="142" spans="1:7" ht="12.75">
      <c r="A142" s="226"/>
      <c r="B142" s="179" t="s">
        <v>396</v>
      </c>
      <c r="C142" s="585"/>
      <c r="D142" s="184"/>
      <c r="E142" s="170"/>
      <c r="F142" s="185"/>
      <c r="G142" s="291"/>
    </row>
    <row r="143" spans="1:7" ht="12.75">
      <c r="A143" s="227" t="s">
        <v>254</v>
      </c>
      <c r="B143" s="208" t="s">
        <v>450</v>
      </c>
      <c r="C143" s="566">
        <v>973</v>
      </c>
      <c r="D143" s="340" t="s">
        <v>55</v>
      </c>
      <c r="E143" s="318" t="s">
        <v>57</v>
      </c>
      <c r="F143" s="328">
        <v>610</v>
      </c>
      <c r="G143" s="275">
        <v>760</v>
      </c>
    </row>
    <row r="144" spans="1:7" ht="12.75">
      <c r="A144" s="516" t="s">
        <v>102</v>
      </c>
      <c r="B144" s="199" t="s">
        <v>227</v>
      </c>
      <c r="C144" s="571">
        <v>973</v>
      </c>
      <c r="D144" s="173" t="s">
        <v>55</v>
      </c>
      <c r="E144" s="174" t="s">
        <v>56</v>
      </c>
      <c r="F144" s="192"/>
      <c r="G144" s="545">
        <f>G146</f>
        <v>610</v>
      </c>
    </row>
    <row r="145" spans="1:7" ht="12.75">
      <c r="A145" s="405"/>
      <c r="B145" s="211" t="s">
        <v>360</v>
      </c>
      <c r="C145" s="577"/>
      <c r="D145" s="180"/>
      <c r="E145" s="181"/>
      <c r="F145" s="171"/>
      <c r="G145" s="179"/>
    </row>
    <row r="146" spans="1:7" ht="12.75">
      <c r="A146" s="546" t="s">
        <v>121</v>
      </c>
      <c r="B146" s="208" t="s">
        <v>450</v>
      </c>
      <c r="C146" s="578">
        <v>973</v>
      </c>
      <c r="D146" s="233" t="s">
        <v>55</v>
      </c>
      <c r="E146" s="191" t="s">
        <v>56</v>
      </c>
      <c r="F146" s="190" t="s">
        <v>305</v>
      </c>
      <c r="G146" s="279">
        <v>610</v>
      </c>
    </row>
    <row r="147" spans="1:7" ht="12.75">
      <c r="A147" s="227" t="s">
        <v>240</v>
      </c>
      <c r="B147" s="344" t="s">
        <v>306</v>
      </c>
      <c r="C147" s="578">
        <v>973</v>
      </c>
      <c r="D147" s="187" t="s">
        <v>55</v>
      </c>
      <c r="E147" s="100" t="s">
        <v>307</v>
      </c>
      <c r="F147" s="187"/>
      <c r="G147" s="517">
        <f>G148+G152+G155+G158</f>
        <v>931</v>
      </c>
    </row>
    <row r="148" spans="1:7" ht="12.75">
      <c r="A148" s="518" t="s">
        <v>255</v>
      </c>
      <c r="B148" s="195" t="s">
        <v>232</v>
      </c>
      <c r="C148" s="610">
        <v>973</v>
      </c>
      <c r="D148" s="190" t="s">
        <v>55</v>
      </c>
      <c r="E148" s="194" t="s">
        <v>179</v>
      </c>
      <c r="F148" s="190"/>
      <c r="G148" s="309">
        <f>G151</f>
        <v>80</v>
      </c>
    </row>
    <row r="149" spans="1:7" ht="12.75">
      <c r="A149" s="404"/>
      <c r="B149" s="327" t="s">
        <v>408</v>
      </c>
      <c r="C149" s="587"/>
      <c r="D149" s="342"/>
      <c r="E149" s="328"/>
      <c r="F149" s="342"/>
      <c r="G149" s="288"/>
    </row>
    <row r="150" spans="1:7" ht="12.75">
      <c r="A150" s="404"/>
      <c r="B150" s="327" t="s">
        <v>356</v>
      </c>
      <c r="C150" s="587"/>
      <c r="D150" s="342"/>
      <c r="E150" s="328"/>
      <c r="F150" s="342"/>
      <c r="G150" s="288"/>
    </row>
    <row r="151" spans="1:7" ht="12.75">
      <c r="A151" s="369" t="s">
        <v>265</v>
      </c>
      <c r="B151" s="547" t="s">
        <v>450</v>
      </c>
      <c r="C151" s="567">
        <v>973</v>
      </c>
      <c r="D151" s="190" t="s">
        <v>55</v>
      </c>
      <c r="E151" s="194" t="s">
        <v>415</v>
      </c>
      <c r="F151" s="190" t="s">
        <v>305</v>
      </c>
      <c r="G151" s="519">
        <v>80</v>
      </c>
    </row>
    <row r="152" spans="1:7" ht="15">
      <c r="A152" s="516" t="s">
        <v>409</v>
      </c>
      <c r="B152" s="471" t="s">
        <v>401</v>
      </c>
      <c r="C152" s="578">
        <v>973</v>
      </c>
      <c r="D152" s="190" t="s">
        <v>55</v>
      </c>
      <c r="E152" s="194" t="s">
        <v>241</v>
      </c>
      <c r="F152" s="190"/>
      <c r="G152" s="519">
        <f>G154</f>
        <v>148</v>
      </c>
    </row>
    <row r="153" spans="1:7" ht="12.75">
      <c r="A153" s="405"/>
      <c r="B153" s="183" t="s">
        <v>400</v>
      </c>
      <c r="C153" s="573"/>
      <c r="D153" s="184"/>
      <c r="E153" s="170"/>
      <c r="F153" s="184"/>
      <c r="G153" s="521"/>
    </row>
    <row r="154" spans="1:7" ht="12.75">
      <c r="A154" s="355" t="s">
        <v>412</v>
      </c>
      <c r="B154" s="208" t="s">
        <v>450</v>
      </c>
      <c r="C154" s="567">
        <v>973</v>
      </c>
      <c r="D154" s="190" t="s">
        <v>55</v>
      </c>
      <c r="E154" s="194" t="s">
        <v>241</v>
      </c>
      <c r="F154" s="190" t="s">
        <v>305</v>
      </c>
      <c r="G154" s="519">
        <v>148</v>
      </c>
    </row>
    <row r="155" spans="1:7" ht="15">
      <c r="A155" s="355" t="s">
        <v>410</v>
      </c>
      <c r="B155" s="471" t="s">
        <v>401</v>
      </c>
      <c r="C155" s="578">
        <v>973</v>
      </c>
      <c r="D155" s="190" t="s">
        <v>55</v>
      </c>
      <c r="E155" s="194" t="s">
        <v>403</v>
      </c>
      <c r="F155" s="190"/>
      <c r="G155" s="519">
        <f>G157</f>
        <v>203</v>
      </c>
    </row>
    <row r="156" spans="1:7" ht="12.75">
      <c r="A156" s="405"/>
      <c r="B156" s="271" t="s">
        <v>402</v>
      </c>
      <c r="C156" s="573"/>
      <c r="D156" s="184"/>
      <c r="E156" s="170"/>
      <c r="F156" s="184"/>
      <c r="G156" s="521"/>
    </row>
    <row r="157" spans="1:7" ht="12.75">
      <c r="A157" s="548" t="s">
        <v>413</v>
      </c>
      <c r="B157" s="549" t="s">
        <v>450</v>
      </c>
      <c r="C157" s="567">
        <v>973</v>
      </c>
      <c r="D157" s="187" t="s">
        <v>55</v>
      </c>
      <c r="E157" s="488" t="s">
        <v>403</v>
      </c>
      <c r="F157" s="187" t="s">
        <v>305</v>
      </c>
      <c r="G157" s="550">
        <v>203</v>
      </c>
    </row>
    <row r="158" spans="1:7" ht="15">
      <c r="A158" s="325" t="s">
        <v>411</v>
      </c>
      <c r="B158" s="472" t="s">
        <v>405</v>
      </c>
      <c r="C158" s="566">
        <v>973</v>
      </c>
      <c r="D158" s="342" t="s">
        <v>55</v>
      </c>
      <c r="E158" s="194" t="s">
        <v>407</v>
      </c>
      <c r="F158" s="190"/>
      <c r="G158" s="519">
        <f>G162</f>
        <v>500</v>
      </c>
    </row>
    <row r="159" spans="1:7" ht="12.75">
      <c r="A159" s="325"/>
      <c r="B159" s="272" t="s">
        <v>406</v>
      </c>
      <c r="C159" s="566"/>
      <c r="D159" s="342"/>
      <c r="E159" s="328"/>
      <c r="F159" s="342"/>
      <c r="G159" s="520"/>
    </row>
    <row r="160" spans="1:7" ht="12.75">
      <c r="A160" s="325"/>
      <c r="B160" s="272" t="s">
        <v>404</v>
      </c>
      <c r="C160" s="566"/>
      <c r="D160" s="342"/>
      <c r="E160" s="328"/>
      <c r="F160" s="342"/>
      <c r="G160" s="520"/>
    </row>
    <row r="161" spans="1:7" ht="12.75">
      <c r="A161" s="325"/>
      <c r="B161" s="272" t="s">
        <v>377</v>
      </c>
      <c r="C161" s="566"/>
      <c r="D161" s="342"/>
      <c r="E161" s="328"/>
      <c r="F161" s="342"/>
      <c r="G161" s="520"/>
    </row>
    <row r="162" spans="1:7" ht="13.5" thickBot="1">
      <c r="A162" s="548" t="s">
        <v>414</v>
      </c>
      <c r="B162" s="549" t="s">
        <v>450</v>
      </c>
      <c r="C162" s="567">
        <v>973</v>
      </c>
      <c r="D162" s="187" t="s">
        <v>55</v>
      </c>
      <c r="E162" s="488" t="s">
        <v>407</v>
      </c>
      <c r="F162" s="187" t="s">
        <v>305</v>
      </c>
      <c r="G162" s="550">
        <f>500</f>
        <v>500</v>
      </c>
    </row>
    <row r="163" spans="1:7" ht="12.75">
      <c r="A163" s="408" t="s">
        <v>103</v>
      </c>
      <c r="B163" s="240" t="s">
        <v>82</v>
      </c>
      <c r="C163" s="589">
        <v>973</v>
      </c>
      <c r="D163" s="241" t="s">
        <v>58</v>
      </c>
      <c r="E163" s="242"/>
      <c r="F163" s="242"/>
      <c r="G163" s="292">
        <f>G164+G169</f>
        <v>7058.5</v>
      </c>
    </row>
    <row r="164" spans="1:7" ht="12.75">
      <c r="A164" s="506" t="s">
        <v>105</v>
      </c>
      <c r="B164" s="258" t="s">
        <v>333</v>
      </c>
      <c r="C164" s="578">
        <v>973</v>
      </c>
      <c r="D164" s="260" t="s">
        <v>58</v>
      </c>
      <c r="E164" s="261" t="s">
        <v>311</v>
      </c>
      <c r="F164" s="261"/>
      <c r="G164" s="507">
        <f>G167</f>
        <v>108.3</v>
      </c>
    </row>
    <row r="165" spans="1:7" ht="12.75">
      <c r="A165" s="363"/>
      <c r="B165" s="235" t="s">
        <v>334</v>
      </c>
      <c r="C165" s="566"/>
      <c r="D165" s="238"/>
      <c r="E165" s="239"/>
      <c r="F165" s="237"/>
      <c r="G165" s="508"/>
    </row>
    <row r="166" spans="1:7" ht="12.75">
      <c r="A166" s="363"/>
      <c r="B166" s="262" t="s">
        <v>83</v>
      </c>
      <c r="C166" s="566"/>
      <c r="D166" s="238"/>
      <c r="E166" s="239"/>
      <c r="F166" s="237"/>
      <c r="G166" s="508"/>
    </row>
    <row r="167" spans="1:7" ht="12.75">
      <c r="A167" s="355" t="s">
        <v>123</v>
      </c>
      <c r="B167" s="371" t="s">
        <v>448</v>
      </c>
      <c r="C167" s="610">
        <v>973</v>
      </c>
      <c r="D167" s="260" t="s">
        <v>58</v>
      </c>
      <c r="E167" s="266" t="s">
        <v>311</v>
      </c>
      <c r="F167" s="261">
        <v>240</v>
      </c>
      <c r="G167" s="509">
        <v>108.3</v>
      </c>
    </row>
    <row r="168" spans="1:7" ht="13.5" thickBot="1">
      <c r="A168" s="405"/>
      <c r="B168" s="183" t="s">
        <v>396</v>
      </c>
      <c r="C168" s="607"/>
      <c r="D168" s="267"/>
      <c r="E168" s="263"/>
      <c r="F168" s="264"/>
      <c r="G168" s="510"/>
    </row>
    <row r="169" spans="1:7" ht="38.25">
      <c r="A169" s="219" t="s">
        <v>131</v>
      </c>
      <c r="B169" s="220" t="s">
        <v>308</v>
      </c>
      <c r="C169" s="609">
        <v>973</v>
      </c>
      <c r="D169" s="222" t="s">
        <v>58</v>
      </c>
      <c r="E169" s="223" t="s">
        <v>309</v>
      </c>
      <c r="F169" s="366"/>
      <c r="G169" s="274">
        <f>G172</f>
        <v>6950.2</v>
      </c>
    </row>
    <row r="170" spans="1:7" ht="12.75">
      <c r="A170" s="224"/>
      <c r="B170" s="144" t="s">
        <v>310</v>
      </c>
      <c r="C170" s="566"/>
      <c r="D170" s="176"/>
      <c r="E170" s="177"/>
      <c r="F170" s="345"/>
      <c r="G170" s="275"/>
    </row>
    <row r="171" spans="1:7" ht="12.75">
      <c r="A171" s="225"/>
      <c r="B171" s="178"/>
      <c r="C171" s="573"/>
      <c r="D171" s="180"/>
      <c r="E171" s="181"/>
      <c r="F171" s="218"/>
      <c r="G171" s="280"/>
    </row>
    <row r="172" spans="1:7" ht="12.75">
      <c r="A172" s="226" t="s">
        <v>362</v>
      </c>
      <c r="B172" s="178" t="s">
        <v>169</v>
      </c>
      <c r="C172" s="573">
        <v>973</v>
      </c>
      <c r="D172" s="180" t="s">
        <v>58</v>
      </c>
      <c r="E172" s="181" t="s">
        <v>309</v>
      </c>
      <c r="F172" s="218"/>
      <c r="G172" s="278">
        <f>G173</f>
        <v>6950.2</v>
      </c>
    </row>
    <row r="173" spans="1:7" ht="12.75">
      <c r="A173" s="546" t="s">
        <v>363</v>
      </c>
      <c r="B173" s="549" t="s">
        <v>450</v>
      </c>
      <c r="C173" s="567">
        <v>973</v>
      </c>
      <c r="D173" s="551" t="s">
        <v>58</v>
      </c>
      <c r="E173" s="101" t="s">
        <v>309</v>
      </c>
      <c r="F173" s="393" t="s">
        <v>305</v>
      </c>
      <c r="G173" s="552">
        <f>G174+G184</f>
        <v>6950.2</v>
      </c>
    </row>
    <row r="174" spans="1:7" ht="12.75">
      <c r="A174" s="249" t="s">
        <v>364</v>
      </c>
      <c r="B174" s="473" t="s">
        <v>252</v>
      </c>
      <c r="C174" s="613">
        <v>973</v>
      </c>
      <c r="D174" s="187" t="s">
        <v>58</v>
      </c>
      <c r="E174" s="257" t="s">
        <v>309</v>
      </c>
      <c r="F174" s="393" t="s">
        <v>305</v>
      </c>
      <c r="G174" s="511">
        <f>SUM(G175:G183)</f>
        <v>3160.2</v>
      </c>
    </row>
    <row r="175" spans="1:7" ht="12.75">
      <c r="A175" s="249" t="s">
        <v>365</v>
      </c>
      <c r="B175" s="182" t="s">
        <v>59</v>
      </c>
      <c r="C175" s="585">
        <v>973</v>
      </c>
      <c r="D175" s="184" t="s">
        <v>58</v>
      </c>
      <c r="E175" s="185" t="s">
        <v>309</v>
      </c>
      <c r="F175" s="184" t="s">
        <v>305</v>
      </c>
      <c r="G175" s="291">
        <v>2111.2</v>
      </c>
    </row>
    <row r="176" spans="1:7" ht="12.75">
      <c r="A176" s="248" t="s">
        <v>366</v>
      </c>
      <c r="B176" s="186" t="s">
        <v>60</v>
      </c>
      <c r="C176" s="585">
        <v>973</v>
      </c>
      <c r="D176" s="187" t="s">
        <v>58</v>
      </c>
      <c r="E176" s="185" t="s">
        <v>309</v>
      </c>
      <c r="F176" s="187" t="s">
        <v>305</v>
      </c>
      <c r="G176" s="296">
        <v>637.6</v>
      </c>
    </row>
    <row r="177" spans="1:7" ht="12.75">
      <c r="A177" s="248" t="s">
        <v>367</v>
      </c>
      <c r="B177" s="188" t="s">
        <v>116</v>
      </c>
      <c r="C177" s="585">
        <v>973</v>
      </c>
      <c r="D177" s="187" t="s">
        <v>58</v>
      </c>
      <c r="E177" s="185" t="s">
        <v>309</v>
      </c>
      <c r="F177" s="187" t="s">
        <v>305</v>
      </c>
      <c r="G177" s="296">
        <v>54</v>
      </c>
    </row>
    <row r="178" spans="1:7" ht="12.75">
      <c r="A178" s="532" t="s">
        <v>368</v>
      </c>
      <c r="B178" s="186" t="s">
        <v>115</v>
      </c>
      <c r="C178" s="614">
        <v>973</v>
      </c>
      <c r="D178" s="187" t="s">
        <v>58</v>
      </c>
      <c r="E178" s="185" t="s">
        <v>309</v>
      </c>
      <c r="F178" s="187" t="s">
        <v>305</v>
      </c>
      <c r="G178" s="296">
        <v>30</v>
      </c>
    </row>
    <row r="179" spans="1:7" ht="12.75">
      <c r="A179" s="532" t="s">
        <v>369</v>
      </c>
      <c r="B179" s="186" t="s">
        <v>139</v>
      </c>
      <c r="C179" s="614">
        <v>973</v>
      </c>
      <c r="D179" s="187" t="s">
        <v>58</v>
      </c>
      <c r="E179" s="185" t="s">
        <v>309</v>
      </c>
      <c r="F179" s="187" t="s">
        <v>305</v>
      </c>
      <c r="G179" s="296">
        <v>32.4</v>
      </c>
    </row>
    <row r="180" spans="1:7" ht="12.75">
      <c r="A180" s="532" t="s">
        <v>370</v>
      </c>
      <c r="B180" s="536" t="s">
        <v>445</v>
      </c>
      <c r="C180" s="567">
        <v>973</v>
      </c>
      <c r="D180" s="187" t="s">
        <v>58</v>
      </c>
      <c r="E180" s="185" t="s">
        <v>309</v>
      </c>
      <c r="F180" s="187" t="s">
        <v>305</v>
      </c>
      <c r="G180" s="296">
        <v>210</v>
      </c>
    </row>
    <row r="181" spans="1:7" ht="12.75">
      <c r="A181" s="532" t="s">
        <v>371</v>
      </c>
      <c r="B181" s="215" t="s">
        <v>361</v>
      </c>
      <c r="C181" s="567">
        <v>973</v>
      </c>
      <c r="D181" s="187" t="s">
        <v>58</v>
      </c>
      <c r="E181" s="185" t="s">
        <v>309</v>
      </c>
      <c r="F181" s="187" t="s">
        <v>305</v>
      </c>
      <c r="G181" s="296">
        <v>20</v>
      </c>
    </row>
    <row r="182" spans="1:7" ht="12.75">
      <c r="A182" s="532" t="s">
        <v>343</v>
      </c>
      <c r="B182" s="214" t="s">
        <v>48</v>
      </c>
      <c r="C182" s="567">
        <v>973</v>
      </c>
      <c r="D182" s="187" t="s">
        <v>58</v>
      </c>
      <c r="E182" s="185" t="s">
        <v>309</v>
      </c>
      <c r="F182" s="187" t="s">
        <v>305</v>
      </c>
      <c r="G182" s="296">
        <v>40</v>
      </c>
    </row>
    <row r="183" spans="1:7" ht="12.75">
      <c r="A183" s="532" t="s">
        <v>372</v>
      </c>
      <c r="B183" s="214" t="s">
        <v>66</v>
      </c>
      <c r="C183" s="567">
        <v>973</v>
      </c>
      <c r="D183" s="187" t="s">
        <v>58</v>
      </c>
      <c r="E183" s="185" t="s">
        <v>309</v>
      </c>
      <c r="F183" s="187" t="s">
        <v>305</v>
      </c>
      <c r="G183" s="296">
        <v>25</v>
      </c>
    </row>
    <row r="184" spans="1:7" ht="13.5" thickBot="1">
      <c r="A184" s="533" t="s">
        <v>443</v>
      </c>
      <c r="B184" s="474" t="s">
        <v>253</v>
      </c>
      <c r="C184" s="568">
        <v>973</v>
      </c>
      <c r="D184" s="230" t="s">
        <v>58</v>
      </c>
      <c r="E184" s="231" t="s">
        <v>309</v>
      </c>
      <c r="F184" s="230" t="s">
        <v>305</v>
      </c>
      <c r="G184" s="277">
        <v>3790</v>
      </c>
    </row>
    <row r="185" spans="1:7" ht="15">
      <c r="A185" s="243" t="s">
        <v>106</v>
      </c>
      <c r="B185" s="244" t="s">
        <v>384</v>
      </c>
      <c r="C185" s="589">
        <v>973</v>
      </c>
      <c r="D185" s="245" t="s">
        <v>385</v>
      </c>
      <c r="E185" s="246"/>
      <c r="F185" s="245"/>
      <c r="G185" s="475">
        <f>G186+G190</f>
        <v>9418</v>
      </c>
    </row>
    <row r="186" spans="1:7" ht="12.75">
      <c r="A186" s="247" t="s">
        <v>107</v>
      </c>
      <c r="B186" s="102" t="s">
        <v>383</v>
      </c>
      <c r="C186" s="567">
        <v>973</v>
      </c>
      <c r="D186" s="187" t="s">
        <v>379</v>
      </c>
      <c r="E186" s="100"/>
      <c r="F186" s="187"/>
      <c r="G186" s="308">
        <f>G187</f>
        <v>175</v>
      </c>
    </row>
    <row r="187" spans="1:7" ht="12.75">
      <c r="A187" s="228" t="s">
        <v>126</v>
      </c>
      <c r="B187" s="476" t="s">
        <v>381</v>
      </c>
      <c r="C187" s="610">
        <v>973</v>
      </c>
      <c r="D187" s="190" t="s">
        <v>379</v>
      </c>
      <c r="E187" s="194">
        <v>5050100</v>
      </c>
      <c r="F187" s="190"/>
      <c r="G187" s="276">
        <f>G189</f>
        <v>175</v>
      </c>
    </row>
    <row r="188" spans="1:7" ht="12.75">
      <c r="A188" s="226"/>
      <c r="B188" s="431" t="s">
        <v>380</v>
      </c>
      <c r="C188" s="607"/>
      <c r="D188" s="184"/>
      <c r="E188" s="170"/>
      <c r="F188" s="184"/>
      <c r="G188" s="291"/>
    </row>
    <row r="189" spans="1:7" ht="12.75">
      <c r="A189" s="546" t="s">
        <v>386</v>
      </c>
      <c r="B189" s="553" t="s">
        <v>451</v>
      </c>
      <c r="C189" s="613">
        <v>973</v>
      </c>
      <c r="D189" s="187" t="s">
        <v>379</v>
      </c>
      <c r="E189" s="488">
        <v>5050100</v>
      </c>
      <c r="F189" s="187" t="s">
        <v>430</v>
      </c>
      <c r="G189" s="552">
        <v>175</v>
      </c>
    </row>
    <row r="190" spans="1:7" ht="12.75">
      <c r="A190" s="477" t="s">
        <v>181</v>
      </c>
      <c r="B190" s="478" t="s">
        <v>124</v>
      </c>
      <c r="C190" s="576">
        <v>973</v>
      </c>
      <c r="D190" s="218" t="s">
        <v>170</v>
      </c>
      <c r="E190" s="454"/>
      <c r="F190" s="181"/>
      <c r="G190" s="278">
        <f>G191+G197+G201</f>
        <v>9243</v>
      </c>
    </row>
    <row r="191" spans="1:7" ht="12.75">
      <c r="A191" s="479" t="s">
        <v>182</v>
      </c>
      <c r="B191" s="344" t="s">
        <v>261</v>
      </c>
      <c r="C191" s="571">
        <v>973</v>
      </c>
      <c r="D191" s="173" t="s">
        <v>170</v>
      </c>
      <c r="E191" s="338" t="s">
        <v>390</v>
      </c>
      <c r="F191" s="480"/>
      <c r="G191" s="309">
        <f>G193+G195</f>
        <v>2272</v>
      </c>
    </row>
    <row r="192" spans="1:7" ht="12.75">
      <c r="A192" s="357"/>
      <c r="B192" s="178" t="s">
        <v>312</v>
      </c>
      <c r="C192" s="577"/>
      <c r="D192" s="180"/>
      <c r="E192" s="353"/>
      <c r="F192" s="481"/>
      <c r="G192" s="289"/>
    </row>
    <row r="193" spans="1:7" ht="12.75">
      <c r="A193" s="503" t="s">
        <v>423</v>
      </c>
      <c r="B193" s="172" t="s">
        <v>446</v>
      </c>
      <c r="C193" s="610">
        <v>973</v>
      </c>
      <c r="D193" s="190" t="s">
        <v>170</v>
      </c>
      <c r="E193" s="173" t="s">
        <v>390</v>
      </c>
      <c r="F193" s="362">
        <v>120</v>
      </c>
      <c r="G193" s="276">
        <v>2127.7</v>
      </c>
    </row>
    <row r="194" spans="1:7" ht="12.75">
      <c r="A194" s="394"/>
      <c r="B194" s="179" t="s">
        <v>447</v>
      </c>
      <c r="C194" s="584"/>
      <c r="D194" s="218"/>
      <c r="E194" s="481"/>
      <c r="F194" s="353"/>
      <c r="G194" s="289"/>
    </row>
    <row r="195" spans="1:7" ht="12.75">
      <c r="A195" s="497" t="s">
        <v>424</v>
      </c>
      <c r="B195" s="371" t="s">
        <v>448</v>
      </c>
      <c r="C195" s="610">
        <v>973</v>
      </c>
      <c r="D195" s="190" t="s">
        <v>170</v>
      </c>
      <c r="E195" s="173" t="s">
        <v>390</v>
      </c>
      <c r="F195" s="362">
        <v>240</v>
      </c>
      <c r="G195" s="276">
        <v>144.3</v>
      </c>
    </row>
    <row r="196" spans="1:7" ht="12.75">
      <c r="A196" s="504"/>
      <c r="B196" s="179" t="s">
        <v>396</v>
      </c>
      <c r="C196" s="607"/>
      <c r="D196" s="184"/>
      <c r="E196" s="180"/>
      <c r="F196" s="373"/>
      <c r="G196" s="289"/>
    </row>
    <row r="197" spans="1:7" ht="12.75">
      <c r="A197" s="483" t="s">
        <v>422</v>
      </c>
      <c r="B197" s="484" t="s">
        <v>262</v>
      </c>
      <c r="C197" s="571">
        <v>973</v>
      </c>
      <c r="D197" s="453">
        <v>1004</v>
      </c>
      <c r="E197" s="174" t="s">
        <v>391</v>
      </c>
      <c r="F197" s="453"/>
      <c r="G197" s="297">
        <f>G200</f>
        <v>5823.7</v>
      </c>
    </row>
    <row r="198" spans="1:7" ht="12.75">
      <c r="A198" s="485"/>
      <c r="B198" s="486" t="s">
        <v>263</v>
      </c>
      <c r="C198" s="572"/>
      <c r="D198" s="451"/>
      <c r="E198" s="177"/>
      <c r="F198" s="451"/>
      <c r="G198" s="288"/>
    </row>
    <row r="199" spans="1:7" ht="12.75">
      <c r="A199" s="487"/>
      <c r="B199" s="478" t="s">
        <v>264</v>
      </c>
      <c r="C199" s="577"/>
      <c r="D199" s="454"/>
      <c r="E199" s="181"/>
      <c r="F199" s="454"/>
      <c r="G199" s="288"/>
    </row>
    <row r="200" spans="1:7" ht="12.75">
      <c r="A200" s="554" t="s">
        <v>425</v>
      </c>
      <c r="B200" s="553" t="s">
        <v>451</v>
      </c>
      <c r="C200" s="567">
        <v>973</v>
      </c>
      <c r="D200" s="100">
        <v>1004</v>
      </c>
      <c r="E200" s="101" t="s">
        <v>391</v>
      </c>
      <c r="F200" s="100">
        <v>310</v>
      </c>
      <c r="G200" s="552">
        <v>5823.7</v>
      </c>
    </row>
    <row r="201" spans="1:7" ht="12.75">
      <c r="A201" s="505" t="s">
        <v>426</v>
      </c>
      <c r="B201" s="102" t="s">
        <v>185</v>
      </c>
      <c r="C201" s="582">
        <v>973</v>
      </c>
      <c r="D201" s="101">
        <v>1004</v>
      </c>
      <c r="E201" s="174" t="s">
        <v>392</v>
      </c>
      <c r="F201" s="101"/>
      <c r="G201" s="308">
        <f>G202</f>
        <v>1147.3</v>
      </c>
    </row>
    <row r="202" spans="1:7" ht="13.5" thickBot="1">
      <c r="A202" s="554" t="s">
        <v>427</v>
      </c>
      <c r="B202" s="553" t="s">
        <v>451</v>
      </c>
      <c r="C202" s="614">
        <v>973</v>
      </c>
      <c r="D202" s="555">
        <v>1004</v>
      </c>
      <c r="E202" s="101" t="s">
        <v>392</v>
      </c>
      <c r="F202" s="257">
        <v>310</v>
      </c>
      <c r="G202" s="552">
        <v>1147.3</v>
      </c>
    </row>
    <row r="203" spans="1:7" ht="12.75">
      <c r="A203" s="489">
        <v>12</v>
      </c>
      <c r="B203" s="250" t="s">
        <v>84</v>
      </c>
      <c r="C203" s="579">
        <v>973</v>
      </c>
      <c r="D203" s="222" t="s">
        <v>212</v>
      </c>
      <c r="E203" s="323"/>
      <c r="F203" s="324"/>
      <c r="G203" s="292">
        <f>G204</f>
        <v>475</v>
      </c>
    </row>
    <row r="204" spans="1:7" ht="12.75">
      <c r="A204" s="470" t="s">
        <v>127</v>
      </c>
      <c r="B204" s="482" t="s">
        <v>256</v>
      </c>
      <c r="C204" s="614">
        <v>973</v>
      </c>
      <c r="D204" s="187" t="s">
        <v>137</v>
      </c>
      <c r="E204" s="488"/>
      <c r="F204" s="100"/>
      <c r="G204" s="296">
        <f>G205</f>
        <v>475</v>
      </c>
    </row>
    <row r="205" spans="1:7" ht="14.25" customHeight="1">
      <c r="A205" s="433" t="s">
        <v>128</v>
      </c>
      <c r="B205" s="193" t="s">
        <v>313</v>
      </c>
      <c r="C205" s="578">
        <v>973</v>
      </c>
      <c r="D205" s="233" t="s">
        <v>137</v>
      </c>
      <c r="E205" s="191" t="s">
        <v>314</v>
      </c>
      <c r="F205" s="194"/>
      <c r="G205" s="275">
        <f>G207</f>
        <v>475</v>
      </c>
    </row>
    <row r="206" spans="1:7" ht="12.75">
      <c r="A206" s="433"/>
      <c r="B206" s="216" t="s">
        <v>315</v>
      </c>
      <c r="C206" s="573"/>
      <c r="D206" s="232"/>
      <c r="E206" s="185"/>
      <c r="F206" s="170"/>
      <c r="G206" s="288"/>
    </row>
    <row r="207" spans="1:7" ht="13.5" thickBot="1">
      <c r="A207" s="556" t="s">
        <v>335</v>
      </c>
      <c r="B207" s="549" t="s">
        <v>450</v>
      </c>
      <c r="C207" s="567">
        <v>973</v>
      </c>
      <c r="D207" s="557" t="s">
        <v>137</v>
      </c>
      <c r="E207" s="100" t="s">
        <v>314</v>
      </c>
      <c r="F207" s="557" t="s">
        <v>305</v>
      </c>
      <c r="G207" s="558">
        <v>475</v>
      </c>
    </row>
    <row r="208" spans="1:7" ht="12.75">
      <c r="A208" s="439" t="s">
        <v>108</v>
      </c>
      <c r="B208" s="365" t="s">
        <v>104</v>
      </c>
      <c r="C208" s="579">
        <v>973</v>
      </c>
      <c r="D208" s="366" t="s">
        <v>195</v>
      </c>
      <c r="E208" s="223"/>
      <c r="F208" s="366"/>
      <c r="G208" s="490">
        <f>G209</f>
        <v>1050</v>
      </c>
    </row>
    <row r="209" spans="1:7" ht="12.75">
      <c r="A209" s="457" t="s">
        <v>109</v>
      </c>
      <c r="B209" s="195" t="s">
        <v>316</v>
      </c>
      <c r="C209" s="578">
        <v>973</v>
      </c>
      <c r="D209" s="233" t="s">
        <v>195</v>
      </c>
      <c r="E209" s="191" t="s">
        <v>61</v>
      </c>
      <c r="F209" s="233"/>
      <c r="G209" s="276">
        <f>G212</f>
        <v>1050</v>
      </c>
    </row>
    <row r="210" spans="1:7" ht="12.75">
      <c r="A210" s="455" t="s">
        <v>7</v>
      </c>
      <c r="B210" s="327" t="s">
        <v>317</v>
      </c>
      <c r="C210" s="566"/>
      <c r="D210" s="340"/>
      <c r="E210" s="318"/>
      <c r="F210" s="340"/>
      <c r="G210" s="288"/>
    </row>
    <row r="211" spans="1:7" ht="12.75">
      <c r="A211" s="456"/>
      <c r="B211" s="183" t="s">
        <v>122</v>
      </c>
      <c r="C211" s="573"/>
      <c r="D211" s="232"/>
      <c r="E211" s="185"/>
      <c r="F211" s="232"/>
      <c r="G211" s="289"/>
    </row>
    <row r="212" spans="1:7" ht="12.75" customHeight="1">
      <c r="A212" s="457" t="s">
        <v>125</v>
      </c>
      <c r="B212" s="371" t="s">
        <v>448</v>
      </c>
      <c r="C212" s="578">
        <v>973</v>
      </c>
      <c r="D212" s="233" t="s">
        <v>195</v>
      </c>
      <c r="E212" s="191" t="s">
        <v>61</v>
      </c>
      <c r="F212" s="233" t="s">
        <v>429</v>
      </c>
      <c r="G212" s="276">
        <v>1050</v>
      </c>
    </row>
    <row r="213" spans="1:7" ht="13.5" thickBot="1">
      <c r="A213" s="502"/>
      <c r="B213" s="402" t="s">
        <v>396</v>
      </c>
      <c r="C213" s="612"/>
      <c r="D213" s="436"/>
      <c r="E213" s="231"/>
      <c r="F213" s="436"/>
      <c r="G213" s="316"/>
    </row>
    <row r="214" spans="1:7" ht="12.75">
      <c r="A214" s="46"/>
      <c r="B214" s="169" t="s">
        <v>33</v>
      </c>
      <c r="C214" s="615"/>
      <c r="D214" s="26"/>
      <c r="E214" s="26"/>
      <c r="F214" s="25"/>
      <c r="G214" s="167">
        <f>G12+G43</f>
        <v>90460.2</v>
      </c>
    </row>
    <row r="215" spans="2:7" ht="15">
      <c r="B215" s="16"/>
      <c r="C215" s="616"/>
      <c r="D215" s="12"/>
      <c r="E215" s="12"/>
      <c r="F215" s="12"/>
      <c r="G215" s="234">
        <f>'№1 Доходы-2014'!E79+1000</f>
        <v>90460.2</v>
      </c>
    </row>
    <row r="218" spans="2:7" ht="12.75">
      <c r="B218" s="22" t="s">
        <v>67</v>
      </c>
      <c r="C218" s="22"/>
      <c r="D218" s="629" t="s">
        <v>465</v>
      </c>
      <c r="E218" s="629"/>
      <c r="F218" s="629"/>
      <c r="G218" s="629"/>
    </row>
  </sheetData>
  <mergeCells count="4">
    <mergeCell ref="D218:G218"/>
    <mergeCell ref="A6:G6"/>
    <mergeCell ref="A5:G5"/>
    <mergeCell ref="E1:G1"/>
  </mergeCells>
  <printOptions/>
  <pageMargins left="0.75" right="0.75" top="0.24" bottom="0.2" header="0.17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27.875" style="0" customWidth="1"/>
    <col min="2" max="2" width="51.25390625" style="0" customWidth="1"/>
    <col min="3" max="3" width="13.125" style="0" customWidth="1"/>
    <col min="4" max="4" width="11.125" style="0" customWidth="1"/>
    <col min="5" max="5" width="11.875" style="0" customWidth="1"/>
  </cols>
  <sheetData>
    <row r="1" spans="1:5" ht="12.75">
      <c r="A1" s="619" t="s">
        <v>455</v>
      </c>
      <c r="B1" s="620"/>
      <c r="C1" s="620"/>
      <c r="D1" s="620"/>
      <c r="E1" s="620"/>
    </row>
    <row r="2" spans="1:5" ht="12.75">
      <c r="A2" s="619" t="s">
        <v>251</v>
      </c>
      <c r="B2" s="620"/>
      <c r="C2" s="620"/>
      <c r="D2" s="620"/>
      <c r="E2" s="620"/>
    </row>
    <row r="3" spans="1:5" ht="12.75">
      <c r="A3" s="619" t="s">
        <v>457</v>
      </c>
      <c r="B3" s="620"/>
      <c r="C3" s="620"/>
      <c r="D3" s="620"/>
      <c r="E3" s="620"/>
    </row>
    <row r="4" spans="2:4" ht="12.75">
      <c r="B4" s="633"/>
      <c r="C4" s="633"/>
      <c r="D4" s="633"/>
    </row>
    <row r="5" spans="2:3" ht="12.75">
      <c r="B5" s="72"/>
      <c r="C5" s="71"/>
    </row>
    <row r="6" spans="2:3" ht="12.75">
      <c r="B6" s="632"/>
      <c r="C6" s="632"/>
    </row>
    <row r="7" spans="1:3" ht="15.75">
      <c r="A7" s="631" t="s">
        <v>228</v>
      </c>
      <c r="B7" s="631"/>
      <c r="C7" s="631"/>
    </row>
    <row r="8" spans="1:3" ht="15.75">
      <c r="A8" s="631" t="s">
        <v>229</v>
      </c>
      <c r="B8" s="631"/>
      <c r="C8" s="631"/>
    </row>
    <row r="9" spans="1:3" ht="15.75">
      <c r="A9" s="78"/>
      <c r="B9" s="98" t="s">
        <v>456</v>
      </c>
      <c r="C9" s="73"/>
    </row>
    <row r="10" spans="2:5" ht="15">
      <c r="B10" s="18"/>
      <c r="C10" s="13"/>
      <c r="D10" s="630"/>
      <c r="E10" s="630"/>
    </row>
    <row r="11" spans="2:3" ht="12.75">
      <c r="B11" s="18"/>
      <c r="C11" s="13"/>
    </row>
    <row r="12" spans="1:5" s="78" customFormat="1" ht="15" customHeight="1">
      <c r="A12" s="75"/>
      <c r="B12" s="75"/>
      <c r="C12" s="76" t="s">
        <v>132</v>
      </c>
      <c r="D12" s="77" t="s">
        <v>132</v>
      </c>
      <c r="E12" s="77" t="s">
        <v>132</v>
      </c>
    </row>
    <row r="13" spans="1:5" s="78" customFormat="1" ht="15" customHeight="1">
      <c r="A13" s="79" t="s">
        <v>85</v>
      </c>
      <c r="B13" s="79" t="s">
        <v>86</v>
      </c>
      <c r="C13" s="80" t="s">
        <v>421</v>
      </c>
      <c r="D13" s="79" t="s">
        <v>416</v>
      </c>
      <c r="E13" s="79" t="s">
        <v>417</v>
      </c>
    </row>
    <row r="14" spans="1:5" s="78" customFormat="1" ht="15" customHeight="1">
      <c r="A14" s="81" t="s">
        <v>191</v>
      </c>
      <c r="B14" s="81" t="s">
        <v>230</v>
      </c>
      <c r="C14" s="82">
        <f>C17</f>
        <v>1000</v>
      </c>
      <c r="D14" s="82">
        <f>D17</f>
        <v>1200</v>
      </c>
      <c r="E14" s="82">
        <f>E17</f>
        <v>1100</v>
      </c>
    </row>
    <row r="15" spans="1:5" s="78" customFormat="1" ht="15" customHeight="1">
      <c r="A15" s="81"/>
      <c r="B15" s="81" t="s">
        <v>231</v>
      </c>
      <c r="C15" s="83"/>
      <c r="D15" s="83"/>
      <c r="E15" s="83"/>
    </row>
    <row r="16" spans="1:5" s="78" customFormat="1" ht="15" customHeight="1">
      <c r="A16" s="84"/>
      <c r="B16" s="85"/>
      <c r="C16" s="86"/>
      <c r="D16" s="86"/>
      <c r="E16" s="86"/>
    </row>
    <row r="17" spans="1:5" s="78" customFormat="1" ht="15" customHeight="1">
      <c r="A17" s="81" t="s">
        <v>192</v>
      </c>
      <c r="B17" s="81" t="s">
        <v>87</v>
      </c>
      <c r="C17" s="82">
        <f>C23+C20</f>
        <v>1000</v>
      </c>
      <c r="D17" s="82">
        <f>D23+D20</f>
        <v>1200</v>
      </c>
      <c r="E17" s="82">
        <f>E23+E20</f>
        <v>1100</v>
      </c>
    </row>
    <row r="18" spans="1:5" s="78" customFormat="1" ht="15" customHeight="1">
      <c r="A18" s="81"/>
      <c r="B18" s="81" t="s">
        <v>398</v>
      </c>
      <c r="C18" s="83"/>
      <c r="D18" s="83"/>
      <c r="E18" s="83"/>
    </row>
    <row r="19" spans="1:5" s="78" customFormat="1" ht="15" customHeight="1">
      <c r="A19" s="84"/>
      <c r="B19" s="85"/>
      <c r="C19" s="86"/>
      <c r="D19" s="86"/>
      <c r="E19" s="86"/>
    </row>
    <row r="20" spans="1:5" s="78" customFormat="1" ht="15" customHeight="1">
      <c r="A20" s="87" t="s">
        <v>88</v>
      </c>
      <c r="B20" s="88" t="s">
        <v>89</v>
      </c>
      <c r="C20" s="89">
        <f>-'№1 Доходы-2014'!E79</f>
        <v>-89460.2</v>
      </c>
      <c r="D20" s="89">
        <v>-95000</v>
      </c>
      <c r="E20" s="89">
        <v>-101000</v>
      </c>
    </row>
    <row r="21" spans="1:5" s="78" customFormat="1" ht="15" customHeight="1">
      <c r="A21" s="90"/>
      <c r="B21" s="91" t="s">
        <v>90</v>
      </c>
      <c r="C21" s="92"/>
      <c r="D21" s="92"/>
      <c r="E21" s="92"/>
    </row>
    <row r="22" spans="1:5" s="78" customFormat="1" ht="15" customHeight="1">
      <c r="A22" s="84"/>
      <c r="B22" s="93" t="s">
        <v>91</v>
      </c>
      <c r="C22" s="94"/>
      <c r="D22" s="94"/>
      <c r="E22" s="94"/>
    </row>
    <row r="23" spans="1:5" s="78" customFormat="1" ht="15" customHeight="1">
      <c r="A23" s="87" t="s">
        <v>92</v>
      </c>
      <c r="B23" s="88" t="s">
        <v>93</v>
      </c>
      <c r="C23" s="95">
        <f>'№3 Расходы-2014'!G215</f>
        <v>90460.2</v>
      </c>
      <c r="D23" s="95">
        <v>96200</v>
      </c>
      <c r="E23" s="95">
        <v>102100</v>
      </c>
    </row>
    <row r="24" spans="1:5" s="78" customFormat="1" ht="15" customHeight="1">
      <c r="A24" s="90"/>
      <c r="B24" s="91" t="s">
        <v>94</v>
      </c>
      <c r="C24" s="96"/>
      <c r="D24" s="96"/>
      <c r="E24" s="96"/>
    </row>
    <row r="25" spans="1:5" s="78" customFormat="1" ht="15" customHeight="1">
      <c r="A25" s="84"/>
      <c r="B25" s="93" t="s">
        <v>95</v>
      </c>
      <c r="C25" s="86"/>
      <c r="D25" s="86"/>
      <c r="E25" s="86"/>
    </row>
    <row r="26" spans="1:5" s="78" customFormat="1" ht="15" customHeight="1">
      <c r="A26" s="84"/>
      <c r="B26" s="79" t="s">
        <v>96</v>
      </c>
      <c r="C26" s="97">
        <f>C14</f>
        <v>1000</v>
      </c>
      <c r="D26" s="97">
        <f>D14</f>
        <v>1200</v>
      </c>
      <c r="E26" s="97">
        <f>E14</f>
        <v>1100</v>
      </c>
    </row>
    <row r="27" s="78" customFormat="1" ht="15" customHeight="1"/>
    <row r="28" s="78" customFormat="1" ht="15" customHeight="1"/>
    <row r="29" spans="1:5" ht="15">
      <c r="A29" s="78"/>
      <c r="B29" s="78"/>
      <c r="C29" s="78"/>
      <c r="D29" s="78"/>
      <c r="E29" s="78"/>
    </row>
    <row r="30" spans="1:7" ht="15.75">
      <c r="A30" s="617" t="s">
        <v>67</v>
      </c>
      <c r="B30" s="78"/>
      <c r="C30" s="78"/>
      <c r="D30" s="618" t="s">
        <v>465</v>
      </c>
      <c r="E30" s="618"/>
      <c r="F30" s="67"/>
      <c r="G30" s="67"/>
    </row>
  </sheetData>
  <mergeCells count="8">
    <mergeCell ref="A1:E1"/>
    <mergeCell ref="A2:E2"/>
    <mergeCell ref="A3:E3"/>
    <mergeCell ref="D10:E10"/>
    <mergeCell ref="A7:C7"/>
    <mergeCell ref="A8:C8"/>
    <mergeCell ref="B6:C6"/>
    <mergeCell ref="B4:D4"/>
  </mergeCells>
  <printOptions/>
  <pageMargins left="1.5748031496062993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User</cp:lastModifiedBy>
  <cp:lastPrinted>2013-12-03T08:53:04Z</cp:lastPrinted>
  <dcterms:created xsi:type="dcterms:W3CDTF">2008-11-20T11:14:02Z</dcterms:created>
  <dcterms:modified xsi:type="dcterms:W3CDTF">2013-12-03T09:29:56Z</dcterms:modified>
  <cp:category/>
  <cp:version/>
  <cp:contentType/>
  <cp:contentStatus/>
</cp:coreProperties>
</file>